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<sst xmlns="http://schemas.openxmlformats.org/spreadsheetml/2006/main" count="293" uniqueCount="241">
  <si>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</si>
  <si>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</si>
  <si>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</si>
  <si>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</si>
  <si>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</si>
  <si>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</si>
  <si>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</si>
  <si>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</si>
  <si>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</si>
  <si>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</si>
  <si>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</si>
  <si>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</si>
  <si>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</si>
  <si>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</si>
  <si>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</si>
  <si>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</si>
  <si>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</si>
  <si>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</si>
  <si>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</si>
  <si>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</si>
  <si>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</si>
  <si>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</si>
  <si>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</si>
  <si>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</si>
  <si>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</si>
  <si>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</si>
  <si>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</si>
  <si>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</si>
  <si>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</si>
  <si>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</si>
  <si>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</si>
  <si>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</si>
  <si>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</si>
  <si>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</si>
  <si>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</si>
  <si>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</si>
  <si>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</si>
  <si>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</si>
  <si>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</si>
  <si>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</si>
  <si>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</si>
  <si>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</si>
  <si>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</si>
  <si>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</si>
  <si>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</si>
  <si>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</si>
  <si>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</si>
  <si>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</si>
  <si>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</si>
  <si>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</si>
  <si>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</si>
  <si>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</si>
  <si>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</si>
  <si>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</si>
  <si>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</si>
  <si>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</si>
  <si>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</si>
  <si>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</si>
  <si>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</si>
  <si>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</si>
  <si>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</si>
  <si>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</si>
  <si>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</si>
  <si>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</si>
  <si>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</si>
  <si>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</si>
  <si>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</si>
  <si>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</si>
  <si>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</si>
  <si>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</si>
  <si>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</si>
  <si>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</si>
  <si>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</si>
  <si>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</si>
  <si>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</si>
  <si>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</si>
  <si>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</si>
  <si>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</si>
  <si>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</si>
  <si>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</si>
  <si>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</si>
  <si>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</si>
  <si>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</si>
  <si>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</si>
  <si>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Профиль получаемого профессионального образования - социально-экономический</t>
  </si>
  <si>
    <t xml:space="preserve">Учебная нагрузка 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</si>
  <si>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</si>
  <si>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</si>
  <si>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</si>
  <si>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</si>
  <si>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 xml:space="preserve">Обществознание </t>
  </si>
  <si>
    <t xml:space="preserve">Естествознание </t>
  </si>
  <si>
    <t>Экономика</t>
  </si>
  <si>
    <t>Право</t>
  </si>
  <si>
    <t>ОУДП.04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</si>
  <si>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</si>
  <si>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</si>
  <si>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</si>
  <si>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</si>
  <si>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</si>
  <si>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</si>
  <si>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</si>
  <si>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</si>
  <si>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</si>
  <si>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</si>
  <si>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</si>
  <si>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</si>
  <si>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</si>
  <si>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</si>
  <si>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</si>
  <si>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</si>
  <si>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</si>
  <si>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</si>
  <si>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</si>
  <si>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</si>
  <si>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</si>
  <si>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</si>
  <si>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</si>
  <si>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</si>
  <si>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</si>
  <si>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</si>
  <si>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</si>
  <si>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</si>
  <si>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</si>
  <si>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</si>
  <si>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</si>
  <si>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</si>
  <si>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</si>
  <si>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МДК.02.02</t>
  </si>
  <si>
    <t>МДК.04.02</t>
  </si>
  <si>
    <t>ПДП</t>
  </si>
  <si>
    <t xml:space="preserve">Преддипломная практика </t>
  </si>
  <si>
    <t xml:space="preserve">Основы безопасности жизнедеятельности 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</si>
  <si>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</si>
  <si>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</si>
  <si>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Общепрофессиональные дисциплины</t>
  </si>
  <si>
    <t xml:space="preserve">Профессиональный  цикл </t>
  </si>
  <si>
    <t xml:space="preserve">Психология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</si>
  <si>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</si>
  <si>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</si>
  <si>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</si>
  <si>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</si>
  <si>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</si>
  <si>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</si>
  <si>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>УП.05</t>
  </si>
  <si>
    <t xml:space="preserve">Математика  </t>
  </si>
  <si>
    <t xml:space="preserve">Информационные технологии в профессиональной деятельности </t>
  </si>
  <si>
    <t xml:space="preserve">Экономика организации </t>
  </si>
  <si>
    <t xml:space="preserve">Статистика </t>
  </si>
  <si>
    <t xml:space="preserve">Менеджмент </t>
  </si>
  <si>
    <t xml:space="preserve">Документационное обеспечение управления </t>
  </si>
  <si>
    <t>ОП.05</t>
  </si>
  <si>
    <t xml:space="preserve">Правовое обеспечение профессиональной деятельности </t>
  </si>
  <si>
    <t>ОП.06</t>
  </si>
  <si>
    <t xml:space="preserve">Финансы, денежное обращение и кредит </t>
  </si>
  <si>
    <t>ОП.07</t>
  </si>
  <si>
    <t xml:space="preserve">Налоги и налогообложение </t>
  </si>
  <si>
    <t>ОП.08</t>
  </si>
  <si>
    <t>ОП.09</t>
  </si>
  <si>
    <t>ОП.10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</si>
  <si>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</si>
  <si>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</si>
  <si>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ПП.05</t>
  </si>
  <si>
    <t>ПМ.06</t>
  </si>
  <si>
    <t>МДК.06.01</t>
  </si>
  <si>
    <t xml:space="preserve">МДК.06.02 </t>
  </si>
  <si>
    <t>УП.06</t>
  </si>
  <si>
    <t>ОУДБ.06.01</t>
  </si>
  <si>
    <t>ОУДБ.06.02</t>
  </si>
  <si>
    <t>ОУДБ.06.03</t>
  </si>
  <si>
    <t xml:space="preserve">               Биология </t>
  </si>
  <si>
    <t>ОП.11</t>
  </si>
  <si>
    <t xml:space="preserve">Базовая подготовка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</si>
  <si>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</t>
    </r>
    <r>
      <rPr>
        <sz val="11"/>
        <color theme="1"/>
        <rFont val="Calibri"/>
        <family val="2"/>
      </rPr>
      <t>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</si>
  <si>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</si>
  <si>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</si>
  <si>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</si>
  <si>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-,ДЗ*</t>
    </r>
  </si>
  <si>
    <t>Индивидуальный проект</t>
  </si>
  <si>
    <t>0з/2дз/0э</t>
  </si>
  <si>
    <t>З,ДЗ</t>
  </si>
  <si>
    <t xml:space="preserve">               Физика </t>
  </si>
  <si>
    <t xml:space="preserve">                Химия </t>
  </si>
  <si>
    <t>Приказом директора ГБОУ ПОО "ЗТТиЭ"</t>
  </si>
  <si>
    <t>0з/10дз/3э</t>
  </si>
  <si>
    <t>по специальности 38.02.02 Страховое дело (по отраслям)</t>
  </si>
  <si>
    <t xml:space="preserve">Квалификация: специалист страхового дела </t>
  </si>
  <si>
    <t xml:space="preserve">Бухгалтерский учет в страховых организациях </t>
  </si>
  <si>
    <t xml:space="preserve">Аудит страховых организаций </t>
  </si>
  <si>
    <t xml:space="preserve">Страховое дело </t>
  </si>
  <si>
    <t xml:space="preserve">Реализация различных технологий розничных продаж в страховании </t>
  </si>
  <si>
    <t>Посреднические продажи страховых продуктов (по отраслям)</t>
  </si>
  <si>
    <t xml:space="preserve">МДК.01.02 </t>
  </si>
  <si>
    <t>Прямые продажи страховых продуктов (по отраслям)</t>
  </si>
  <si>
    <t>МДК.01.03</t>
  </si>
  <si>
    <t>Интернет-продажи страховых полисов (по отраслям)</t>
  </si>
  <si>
    <t xml:space="preserve">Организация продаж страховых продуктов </t>
  </si>
  <si>
    <t>Планирование и организация продаж в страховании (по отраслям)</t>
  </si>
  <si>
    <t>Анализ эффективности продаж (по отраслям)</t>
  </si>
  <si>
    <t xml:space="preserve">Сопровождение договоров страхования (определение страховой стоимости и премии) </t>
  </si>
  <si>
    <t xml:space="preserve">Документальное и программное обеспечение страховых операций (по отраслям) </t>
  </si>
  <si>
    <t>МДК.03.02</t>
  </si>
  <si>
    <t xml:space="preserve">Учет страховых договоров и анализ показателей продаж (по отраслям) </t>
  </si>
  <si>
    <t xml:space="preserve">Оформление и сопровождение страхового случая (оценка страхового ущерба, урегулирование убытков) </t>
  </si>
  <si>
    <t xml:space="preserve">Документальное и программное обеспечение страховых выплат (по отраслям) </t>
  </si>
  <si>
    <t xml:space="preserve">Правовое регулирование страховых выплат и страховое мошенничество (по отраслям) </t>
  </si>
  <si>
    <t>МДК.04.03</t>
  </si>
  <si>
    <t xml:space="preserve">Оценка ущерба и  страхового возмещения (по отраслям) </t>
  </si>
  <si>
    <t xml:space="preserve">Выполнение работ по профессии 20034 Агент страховой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</si>
  <si>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</si>
  <si>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</si>
  <si>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</si>
  <si>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</si>
  <si>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</si>
  <si>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</si>
  <si>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t>0з/2дз/2э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</si>
  <si>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</si>
  <si>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-,-,Э</t>
    </r>
  </si>
  <si>
    <t>0з/2дз/1э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</si>
  <si>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</si>
  <si>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</si>
  <si>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t>0з/8дз/3э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</si>
  <si>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</si>
  <si>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</si>
  <si>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</si>
  <si>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</si>
  <si>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</si>
  <si>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</si>
  <si>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</si>
  <si>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</si>
  <si>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t>0з/8дз/6э</t>
  </si>
  <si>
    <t>0з/16дз/9э</t>
  </si>
  <si>
    <t>0з/30дз/13э</t>
  </si>
  <si>
    <t>ОУДБ.11</t>
  </si>
  <si>
    <t xml:space="preserve">Астрономия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</si>
  <si>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</si>
  <si>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t>0з/0дз/0э</t>
  </si>
  <si>
    <t>0з/8дз/1э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</si>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</sst>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theme="1"/>
      <name val="Times New Roman"/>
      <family val="1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9" fillId="0" borderId="0" xfId="0" applyFont="1" applyAlignment="1">
      <alignment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36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2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6" fillId="35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0" xfId="0" applyFill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4"/>
  <sheetViews>
    <sheetView tabSelected="1" zoomScale="65" zoomScaleNormal="65" zoomScalePageLayoutView="0" workbookViewId="0" topLeftCell="A31">
      <selection activeCell="B62" sqref="B62"/>
    </sheetView>
  </sheetViews>
  <sheetFormatPr defaultColWidth="9.140625" defaultRowHeight="15"/>
  <cols>
    <col min="1" max="1" width="12.8515625" style="0" customWidth="1"/>
    <col min="2" max="2" width="78.57421875" style="0" customWidth="1"/>
    <col min="3" max="3" width="15.140625" style="0" customWidth="1"/>
    <col min="4" max="4" width="8.7109375" style="41" customWidth="1"/>
    <col min="5" max="5" width="7.8515625" style="0" customWidth="1"/>
    <col min="6" max="6" width="10.421875" style="41" customWidth="1"/>
    <col min="7" max="7" width="17.00390625" style="10" customWidth="1"/>
    <col min="8" max="8" width="11.28125" style="0" customWidth="1"/>
    <col min="9" max="9" width="7.421875" style="0" customWidth="1"/>
    <col min="10" max="10" width="8.57421875" style="0" customWidth="1"/>
    <col min="11" max="11" width="9.8515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1" spans="1:14" ht="15">
      <c r="A1" s="10"/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</row>
    <row r="2" spans="1:14" ht="15">
      <c r="A2" s="46"/>
      <c r="B2" s="10"/>
      <c r="C2" s="10"/>
      <c r="D2" s="10"/>
      <c r="E2" s="10"/>
      <c r="F2" s="10"/>
      <c r="H2" s="10"/>
      <c r="I2" s="10"/>
      <c r="J2" s="10"/>
      <c r="K2" s="10"/>
      <c r="L2" s="10" t="s">
        <v>0</v>
      </c>
      <c r="M2" s="10"/>
      <c r="N2" s="10"/>
    </row>
    <row r="3" spans="1:14" ht="15">
      <c r="A3" s="10"/>
      <c r="B3" s="10"/>
      <c r="C3" s="10"/>
      <c r="D3" s="10"/>
      <c r="E3" s="10"/>
      <c r="F3" s="10"/>
      <c r="H3" s="10"/>
      <c r="I3" s="10"/>
      <c r="J3" s="10"/>
      <c r="K3" s="10"/>
      <c r="L3" s="10" t="s">
        <v>183</v>
      </c>
      <c r="M3" s="10"/>
      <c r="N3" s="10"/>
    </row>
    <row r="4" spans="1:14" ht="15">
      <c r="A4" s="10"/>
      <c r="B4" s="10"/>
      <c r="C4" s="10"/>
      <c r="D4" s="10"/>
      <c r="E4" s="10"/>
      <c r="F4" s="10"/>
      <c r="H4" s="10"/>
      <c r="I4" s="10"/>
      <c r="J4" s="10"/>
      <c r="K4" s="10"/>
      <c r="L4" s="10" t="s">
        <v>1</v>
      </c>
      <c r="M4" s="10"/>
      <c r="N4" s="10"/>
    </row>
    <row r="5" spans="1:14" ht="15">
      <c r="A5" s="10"/>
      <c r="B5" s="10"/>
      <c r="C5" s="10"/>
      <c r="D5" s="10"/>
      <c r="E5" s="10"/>
      <c r="F5" s="10"/>
      <c r="H5" s="10"/>
      <c r="I5" s="10"/>
      <c r="J5" s="10"/>
      <c r="K5" s="10"/>
      <c r="L5" s="10"/>
      <c r="M5" s="10"/>
      <c r="N5" s="10"/>
    </row>
    <row r="6" spans="1:14" ht="15">
      <c r="A6" s="115" t="s">
        <v>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5">
      <c r="A7" s="116" t="s">
        <v>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5">
      <c r="A8" s="117" t="s">
        <v>83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15">
      <c r="A9" s="117" t="s">
        <v>185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15">
      <c r="A10" s="10"/>
      <c r="B10" s="10"/>
      <c r="C10" s="10"/>
      <c r="D10" s="10"/>
      <c r="E10" s="10"/>
      <c r="F10" s="10"/>
      <c r="H10" s="10"/>
      <c r="I10" s="10"/>
      <c r="J10" s="10"/>
      <c r="K10" s="10"/>
      <c r="L10" s="10"/>
      <c r="M10" s="10"/>
      <c r="N10" s="10"/>
    </row>
    <row r="11" spans="1:14" ht="33.75" customHeight="1">
      <c r="A11" s="10"/>
      <c r="B11" s="10"/>
      <c r="C11" s="10"/>
      <c r="D11" s="10"/>
      <c r="E11" s="10"/>
      <c r="F11" s="10"/>
      <c r="H11" s="88" t="s">
        <v>186</v>
      </c>
      <c r="I11" s="88"/>
      <c r="J11" s="88"/>
      <c r="K11" s="88"/>
      <c r="L11" s="88"/>
      <c r="M11" s="88"/>
      <c r="N11" s="88"/>
    </row>
    <row r="12" spans="1:14" ht="15">
      <c r="A12" s="10"/>
      <c r="B12" s="10"/>
      <c r="C12" s="10"/>
      <c r="D12" s="10"/>
      <c r="E12" s="10"/>
      <c r="F12" s="10"/>
      <c r="H12" s="10" t="s">
        <v>4</v>
      </c>
      <c r="I12" s="10"/>
      <c r="J12" s="10"/>
      <c r="K12" s="10"/>
      <c r="L12" s="10"/>
      <c r="M12" s="10"/>
      <c r="N12" s="10"/>
    </row>
    <row r="13" spans="1:14" ht="15">
      <c r="A13" s="10"/>
      <c r="B13" s="10"/>
      <c r="C13" s="10"/>
      <c r="D13" s="10"/>
      <c r="E13" s="10"/>
      <c r="F13" s="10"/>
      <c r="H13" s="10" t="s">
        <v>5</v>
      </c>
      <c r="I13" s="10"/>
      <c r="J13" s="10"/>
      <c r="K13" s="10"/>
      <c r="L13" s="10"/>
      <c r="M13" s="10"/>
      <c r="N13" s="10"/>
    </row>
    <row r="14" spans="1:14" ht="15">
      <c r="A14" s="10"/>
      <c r="B14" s="10"/>
      <c r="C14" s="10"/>
      <c r="D14" s="10"/>
      <c r="E14" s="10"/>
      <c r="F14" s="10"/>
      <c r="H14" s="10" t="s">
        <v>6</v>
      </c>
      <c r="I14" s="10"/>
      <c r="J14" s="10"/>
      <c r="K14" s="10"/>
      <c r="L14" s="10"/>
      <c r="M14" s="10"/>
      <c r="N14" s="10"/>
    </row>
    <row r="15" spans="1:14" ht="31.5" customHeight="1">
      <c r="A15" s="10"/>
      <c r="B15" s="10"/>
      <c r="C15" s="10"/>
      <c r="D15" s="10"/>
      <c r="E15" s="10"/>
      <c r="F15" s="10"/>
      <c r="H15" s="88" t="s">
        <v>84</v>
      </c>
      <c r="I15" s="88"/>
      <c r="J15" s="88"/>
      <c r="K15" s="88"/>
      <c r="L15" s="88"/>
      <c r="M15" s="88"/>
      <c r="N15" s="88"/>
    </row>
    <row r="16" spans="1:14" ht="15">
      <c r="A16" s="10"/>
      <c r="B16" s="10"/>
      <c r="C16" s="10"/>
      <c r="D16" s="10"/>
      <c r="E16" s="10"/>
      <c r="F16" s="10"/>
      <c r="H16" s="47" t="s">
        <v>172</v>
      </c>
      <c r="I16" s="10"/>
      <c r="J16" s="10"/>
      <c r="K16" s="10"/>
      <c r="L16" s="10"/>
      <c r="M16" s="10"/>
      <c r="N16" s="10"/>
    </row>
    <row r="17" spans="1:14" ht="15">
      <c r="A17" s="48" t="s">
        <v>7</v>
      </c>
      <c r="B17" s="10"/>
      <c r="C17" s="10"/>
      <c r="D17" s="10"/>
      <c r="E17" s="10"/>
      <c r="F17" s="10"/>
      <c r="H17" s="10"/>
      <c r="I17" s="10"/>
      <c r="J17" s="10"/>
      <c r="K17" s="10"/>
      <c r="L17" s="10"/>
      <c r="M17" s="10"/>
      <c r="N17" s="10"/>
    </row>
    <row r="18" spans="1:14" s="2" customFormat="1" ht="48" customHeight="1">
      <c r="A18" s="118" t="s">
        <v>8</v>
      </c>
      <c r="B18" s="86" t="s">
        <v>13</v>
      </c>
      <c r="C18" s="103" t="s">
        <v>14</v>
      </c>
      <c r="D18" s="130"/>
      <c r="E18" s="89" t="s">
        <v>87</v>
      </c>
      <c r="F18" s="111"/>
      <c r="G18" s="90"/>
      <c r="H18" s="103" t="s">
        <v>15</v>
      </c>
      <c r="I18" s="130"/>
      <c r="J18" s="103" t="s">
        <v>16</v>
      </c>
      <c r="K18" s="136"/>
      <c r="L18" s="135" t="s">
        <v>34</v>
      </c>
      <c r="M18" s="103" t="s">
        <v>35</v>
      </c>
      <c r="N18" s="130"/>
    </row>
    <row r="19" spans="1:14" s="2" customFormat="1" ht="48" customHeight="1">
      <c r="A19" s="119"/>
      <c r="B19" s="102"/>
      <c r="C19" s="106"/>
      <c r="D19" s="131"/>
      <c r="E19" s="89" t="s">
        <v>88</v>
      </c>
      <c r="F19" s="90"/>
      <c r="G19" s="11" t="s">
        <v>89</v>
      </c>
      <c r="H19" s="106"/>
      <c r="I19" s="131"/>
      <c r="J19" s="137"/>
      <c r="K19" s="138"/>
      <c r="L19" s="85"/>
      <c r="M19" s="106"/>
      <c r="N19" s="131"/>
    </row>
    <row r="20" spans="1:16" ht="15">
      <c r="A20" s="49" t="s">
        <v>9</v>
      </c>
      <c r="B20" s="78">
        <v>39</v>
      </c>
      <c r="C20" s="98">
        <v>0</v>
      </c>
      <c r="D20" s="99"/>
      <c r="E20" s="98">
        <v>0</v>
      </c>
      <c r="F20" s="99"/>
      <c r="G20" s="79">
        <v>0</v>
      </c>
      <c r="H20" s="98">
        <v>2</v>
      </c>
      <c r="I20" s="99"/>
      <c r="J20" s="98">
        <v>0</v>
      </c>
      <c r="K20" s="99"/>
      <c r="L20" s="78">
        <v>11</v>
      </c>
      <c r="M20" s="91">
        <f>B20+C20+E20+G20+H20+J20+L20</f>
        <v>52</v>
      </c>
      <c r="N20" s="92"/>
      <c r="O20" s="5"/>
      <c r="P20" s="6"/>
    </row>
    <row r="21" spans="1:16" ht="15">
      <c r="A21" s="49" t="s">
        <v>10</v>
      </c>
      <c r="B21" s="78">
        <v>33</v>
      </c>
      <c r="C21" s="98">
        <v>3</v>
      </c>
      <c r="D21" s="99"/>
      <c r="E21" s="98">
        <v>3</v>
      </c>
      <c r="F21" s="99"/>
      <c r="G21" s="79">
        <v>0</v>
      </c>
      <c r="H21" s="98">
        <v>2</v>
      </c>
      <c r="I21" s="99"/>
      <c r="J21" s="98">
        <v>0</v>
      </c>
      <c r="K21" s="99"/>
      <c r="L21" s="78">
        <v>11</v>
      </c>
      <c r="M21" s="91">
        <f>B21+C21+E21+G21+H21+J21+L21</f>
        <v>52</v>
      </c>
      <c r="N21" s="92"/>
      <c r="O21" s="5"/>
      <c r="P21" s="6"/>
    </row>
    <row r="22" spans="1:16" ht="15">
      <c r="A22" s="49" t="s">
        <v>11</v>
      </c>
      <c r="B22" s="78">
        <v>22</v>
      </c>
      <c r="C22" s="98">
        <v>4</v>
      </c>
      <c r="D22" s="99"/>
      <c r="E22" s="98">
        <v>4</v>
      </c>
      <c r="F22" s="99"/>
      <c r="G22" s="79">
        <v>4</v>
      </c>
      <c r="H22" s="98">
        <v>1</v>
      </c>
      <c r="I22" s="99"/>
      <c r="J22" s="98">
        <v>6</v>
      </c>
      <c r="K22" s="99"/>
      <c r="L22" s="78">
        <v>2</v>
      </c>
      <c r="M22" s="91">
        <f>B22+C22+E22+G22+H22+J22+L22</f>
        <v>43</v>
      </c>
      <c r="N22" s="92"/>
      <c r="O22" s="43"/>
      <c r="P22" s="44"/>
    </row>
    <row r="23" spans="1:28" s="48" customFormat="1" ht="15">
      <c r="A23" s="76" t="s">
        <v>12</v>
      </c>
      <c r="B23" s="62">
        <f>SUM(B20:B22)</f>
        <v>94</v>
      </c>
      <c r="C23" s="100">
        <f>SUM(C20:C22)</f>
        <v>7</v>
      </c>
      <c r="D23" s="101"/>
      <c r="E23" s="100">
        <f>SUM(E20:E22)</f>
        <v>7</v>
      </c>
      <c r="F23" s="101"/>
      <c r="G23" s="82">
        <f>SUM(G20:G22)</f>
        <v>4</v>
      </c>
      <c r="H23" s="100">
        <f>SUM(H20:H22)</f>
        <v>5</v>
      </c>
      <c r="I23" s="101"/>
      <c r="J23" s="100">
        <f>SUM(J20:J22)</f>
        <v>6</v>
      </c>
      <c r="K23" s="101"/>
      <c r="L23" s="62">
        <f>SUM(L20:L22)</f>
        <v>24</v>
      </c>
      <c r="M23" s="100">
        <f>B23+C23+E23+G23+H23+J23+L23</f>
        <v>147</v>
      </c>
      <c r="N23" s="10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2:28" ht="15">
      <c r="B24" s="4"/>
      <c r="C24" s="20"/>
      <c r="D24" s="10"/>
      <c r="E24" s="10"/>
      <c r="F24" s="10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6" ht="15">
      <c r="A25" s="1" t="s">
        <v>17</v>
      </c>
      <c r="C25" s="10"/>
      <c r="D25" s="10"/>
      <c r="E25" s="10"/>
      <c r="F25" s="10"/>
    </row>
    <row r="26" spans="1:14" ht="50.25" customHeight="1">
      <c r="A26" s="124" t="s">
        <v>18</v>
      </c>
      <c r="B26" s="86" t="s">
        <v>19</v>
      </c>
      <c r="C26" s="83" t="s">
        <v>20</v>
      </c>
      <c r="D26" s="95" t="s">
        <v>85</v>
      </c>
      <c r="E26" s="96"/>
      <c r="F26" s="96"/>
      <c r="G26" s="96"/>
      <c r="H26" s="97"/>
      <c r="I26" s="103" t="s">
        <v>26</v>
      </c>
      <c r="J26" s="104"/>
      <c r="K26" s="104"/>
      <c r="L26" s="104"/>
      <c r="M26" s="104"/>
      <c r="N26" s="105"/>
    </row>
    <row r="27" spans="1:14" ht="38.25" customHeight="1">
      <c r="A27" s="84"/>
      <c r="B27" s="120"/>
      <c r="C27" s="120"/>
      <c r="D27" s="112" t="s">
        <v>21</v>
      </c>
      <c r="E27" s="83" t="s">
        <v>22</v>
      </c>
      <c r="F27" s="89" t="s">
        <v>23</v>
      </c>
      <c r="G27" s="111"/>
      <c r="H27" s="90"/>
      <c r="I27" s="106"/>
      <c r="J27" s="107"/>
      <c r="K27" s="107"/>
      <c r="L27" s="107"/>
      <c r="M27" s="107"/>
      <c r="N27" s="108"/>
    </row>
    <row r="28" spans="1:14" ht="15">
      <c r="A28" s="84"/>
      <c r="B28" s="120"/>
      <c r="C28" s="120"/>
      <c r="D28" s="113"/>
      <c r="E28" s="84"/>
      <c r="F28" s="95" t="s">
        <v>24</v>
      </c>
      <c r="G28" s="96"/>
      <c r="H28" s="97"/>
      <c r="I28" s="89" t="s">
        <v>27</v>
      </c>
      <c r="J28" s="90"/>
      <c r="K28" s="89" t="s">
        <v>31</v>
      </c>
      <c r="L28" s="90"/>
      <c r="M28" s="89" t="s">
        <v>32</v>
      </c>
      <c r="N28" s="90"/>
    </row>
    <row r="29" spans="1:14" ht="15">
      <c r="A29" s="84"/>
      <c r="B29" s="120"/>
      <c r="C29" s="120"/>
      <c r="D29" s="113"/>
      <c r="E29" s="84"/>
      <c r="F29" s="125" t="s">
        <v>25</v>
      </c>
      <c r="G29" s="132" t="s">
        <v>86</v>
      </c>
      <c r="H29" s="86" t="s">
        <v>125</v>
      </c>
      <c r="I29" s="3" t="s">
        <v>28</v>
      </c>
      <c r="J29" s="3" t="s">
        <v>29</v>
      </c>
      <c r="K29" s="3" t="s">
        <v>79</v>
      </c>
      <c r="L29" s="3" t="s">
        <v>80</v>
      </c>
      <c r="M29" s="3" t="s">
        <v>81</v>
      </c>
      <c r="N29" s="3" t="s">
        <v>82</v>
      </c>
    </row>
    <row r="30" spans="1:39" ht="34.5" customHeight="1">
      <c r="A30" s="84"/>
      <c r="B30" s="120"/>
      <c r="C30" s="120"/>
      <c r="D30" s="113"/>
      <c r="E30" s="84"/>
      <c r="F30" s="126"/>
      <c r="G30" s="133"/>
      <c r="H30" s="84"/>
      <c r="I30" s="89" t="s">
        <v>30</v>
      </c>
      <c r="J30" s="90"/>
      <c r="K30" s="89" t="s">
        <v>30</v>
      </c>
      <c r="L30" s="90"/>
      <c r="M30" s="89" t="s">
        <v>30</v>
      </c>
      <c r="N30" s="9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5">
      <c r="A31" s="84"/>
      <c r="B31" s="120"/>
      <c r="C31" s="120"/>
      <c r="D31" s="113"/>
      <c r="E31" s="84"/>
      <c r="F31" s="126"/>
      <c r="G31" s="133"/>
      <c r="H31" s="84"/>
      <c r="I31" s="86">
        <v>17</v>
      </c>
      <c r="J31" s="86">
        <v>22</v>
      </c>
      <c r="K31" s="86">
        <v>16</v>
      </c>
      <c r="L31" s="109">
        <v>23</v>
      </c>
      <c r="M31" s="86">
        <v>17</v>
      </c>
      <c r="N31" s="86">
        <v>13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49.5" customHeight="1">
      <c r="A32" s="85"/>
      <c r="B32" s="102"/>
      <c r="C32" s="102"/>
      <c r="D32" s="114"/>
      <c r="E32" s="85"/>
      <c r="F32" s="127"/>
      <c r="G32" s="134"/>
      <c r="H32" s="85"/>
      <c r="I32" s="87"/>
      <c r="J32" s="87"/>
      <c r="K32" s="87"/>
      <c r="L32" s="110"/>
      <c r="M32" s="87"/>
      <c r="N32" s="8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14" s="18" customFormat="1" ht="15">
      <c r="A33" s="16"/>
      <c r="B33" s="16" t="s">
        <v>33</v>
      </c>
      <c r="C33" s="16"/>
      <c r="D33" s="56"/>
      <c r="E33" s="16"/>
      <c r="F33" s="57"/>
      <c r="G33" s="12"/>
      <c r="H33" s="16"/>
      <c r="I33" s="17">
        <v>36</v>
      </c>
      <c r="J33" s="17">
        <v>36</v>
      </c>
      <c r="K33" s="17">
        <v>36</v>
      </c>
      <c r="L33" s="17">
        <v>36</v>
      </c>
      <c r="M33" s="17">
        <v>36</v>
      </c>
      <c r="N33" s="17">
        <v>36</v>
      </c>
    </row>
    <row r="34" spans="1:39" s="36" customFormat="1" ht="15">
      <c r="A34" s="58" t="s">
        <v>36</v>
      </c>
      <c r="B34" s="59" t="s">
        <v>37</v>
      </c>
      <c r="C34" s="58" t="s">
        <v>184</v>
      </c>
      <c r="D34" s="58">
        <f>D35+D50+D55+D57</f>
        <v>2106</v>
      </c>
      <c r="E34" s="58">
        <f aca="true" t="shared" si="0" ref="E34:N34">E35+E50+E55+E57</f>
        <v>702</v>
      </c>
      <c r="F34" s="58">
        <f t="shared" si="0"/>
        <v>1404</v>
      </c>
      <c r="G34" s="58">
        <f t="shared" si="0"/>
        <v>502</v>
      </c>
      <c r="H34" s="58">
        <f t="shared" si="0"/>
        <v>0</v>
      </c>
      <c r="I34" s="58">
        <f>I35+I50+I55+I57</f>
        <v>612</v>
      </c>
      <c r="J34" s="58">
        <f t="shared" si="0"/>
        <v>792</v>
      </c>
      <c r="K34" s="58">
        <f t="shared" si="0"/>
        <v>0</v>
      </c>
      <c r="L34" s="58">
        <f t="shared" si="0"/>
        <v>0</v>
      </c>
      <c r="M34" s="58">
        <f t="shared" si="0"/>
        <v>0</v>
      </c>
      <c r="N34" s="58">
        <f t="shared" si="0"/>
        <v>0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</row>
    <row r="35" spans="1:39" s="37" customFormat="1" ht="15">
      <c r="A35" s="60" t="s">
        <v>38</v>
      </c>
      <c r="B35" s="61" t="s">
        <v>39</v>
      </c>
      <c r="C35" s="60" t="s">
        <v>237</v>
      </c>
      <c r="D35" s="60">
        <f>D36+D37+D38+D39+D40+D41+D45+D46+D47+D48+D49</f>
        <v>1314</v>
      </c>
      <c r="E35" s="60">
        <f aca="true" t="shared" si="1" ref="E35:N35">E36+E37+E38+E39+E40+E41+E45+E46+E47+E48+E49</f>
        <v>414</v>
      </c>
      <c r="F35" s="60">
        <f t="shared" si="1"/>
        <v>900</v>
      </c>
      <c r="G35" s="60">
        <f t="shared" si="1"/>
        <v>324</v>
      </c>
      <c r="H35" s="60">
        <f t="shared" si="1"/>
        <v>0</v>
      </c>
      <c r="I35" s="60">
        <f t="shared" si="1"/>
        <v>391</v>
      </c>
      <c r="J35" s="60">
        <f t="shared" si="1"/>
        <v>509</v>
      </c>
      <c r="K35" s="60">
        <f t="shared" si="1"/>
        <v>0</v>
      </c>
      <c r="L35" s="60">
        <f t="shared" si="1"/>
        <v>0</v>
      </c>
      <c r="M35" s="60">
        <f t="shared" si="1"/>
        <v>0</v>
      </c>
      <c r="N35" s="60">
        <f t="shared" si="1"/>
        <v>0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:14" s="10" customFormat="1" ht="15">
      <c r="A36" s="13" t="s">
        <v>62</v>
      </c>
      <c r="B36" s="19" t="s">
        <v>238</v>
      </c>
      <c r="C36" s="13" t="s">
        <v>173</v>
      </c>
      <c r="D36" s="69">
        <f>E36+F36</f>
        <v>114</v>
      </c>
      <c r="E36" s="21">
        <v>36</v>
      </c>
      <c r="F36" s="70">
        <f>I36+J36+K36+L36+M36+N36</f>
        <v>78</v>
      </c>
      <c r="G36" s="21">
        <v>6</v>
      </c>
      <c r="H36" s="13"/>
      <c r="I36" s="13">
        <v>34</v>
      </c>
      <c r="J36" s="13">
        <v>44</v>
      </c>
      <c r="K36" s="13"/>
      <c r="L36" s="13"/>
      <c r="M36" s="13"/>
      <c r="N36" s="13"/>
    </row>
    <row r="37" spans="1:14" s="10" customFormat="1" ht="15">
      <c r="A37" s="13" t="s">
        <v>63</v>
      </c>
      <c r="B37" s="19" t="s">
        <v>239</v>
      </c>
      <c r="C37" s="13" t="s">
        <v>174</v>
      </c>
      <c r="D37" s="69">
        <f aca="true" t="shared" si="2" ref="D37:D49">E37+F37</f>
        <v>171</v>
      </c>
      <c r="E37" s="21">
        <v>54</v>
      </c>
      <c r="F37" s="70">
        <f aca="true" t="shared" si="3" ref="F37:F49">I37+J37+K37+L37+M37+N37</f>
        <v>117</v>
      </c>
      <c r="G37" s="21">
        <v>10</v>
      </c>
      <c r="H37" s="13"/>
      <c r="I37" s="13">
        <v>51</v>
      </c>
      <c r="J37" s="13">
        <v>66</v>
      </c>
      <c r="K37" s="13"/>
      <c r="L37" s="13"/>
      <c r="M37" s="13"/>
      <c r="N37" s="13"/>
    </row>
    <row r="38" spans="1:14" s="10" customFormat="1" ht="15">
      <c r="A38" s="13" t="s">
        <v>64</v>
      </c>
      <c r="B38" s="19" t="s">
        <v>40</v>
      </c>
      <c r="C38" s="13" t="s">
        <v>174</v>
      </c>
      <c r="D38" s="69">
        <f t="shared" si="2"/>
        <v>171</v>
      </c>
      <c r="E38" s="21">
        <v>54</v>
      </c>
      <c r="F38" s="70">
        <f t="shared" si="3"/>
        <v>117</v>
      </c>
      <c r="G38" s="21">
        <v>117</v>
      </c>
      <c r="H38" s="13"/>
      <c r="I38" s="13">
        <v>51</v>
      </c>
      <c r="J38" s="13">
        <v>66</v>
      </c>
      <c r="K38" s="13"/>
      <c r="L38" s="13"/>
      <c r="M38" s="13"/>
      <c r="N38" s="13"/>
    </row>
    <row r="39" spans="1:14" s="10" customFormat="1" ht="15">
      <c r="A39" s="13" t="s">
        <v>65</v>
      </c>
      <c r="B39" s="19" t="s">
        <v>41</v>
      </c>
      <c r="C39" s="13" t="s">
        <v>174</v>
      </c>
      <c r="D39" s="69">
        <f t="shared" si="2"/>
        <v>171</v>
      </c>
      <c r="E39" s="21">
        <v>54</v>
      </c>
      <c r="F39" s="70">
        <f t="shared" si="3"/>
        <v>117</v>
      </c>
      <c r="G39" s="21">
        <v>12</v>
      </c>
      <c r="H39" s="13"/>
      <c r="I39" s="13">
        <v>51</v>
      </c>
      <c r="J39" s="13">
        <v>66</v>
      </c>
      <c r="K39" s="13"/>
      <c r="L39" s="13"/>
      <c r="M39" s="13"/>
      <c r="N39" s="13"/>
    </row>
    <row r="40" spans="1:14" s="10" customFormat="1" ht="15">
      <c r="A40" s="13" t="s">
        <v>66</v>
      </c>
      <c r="B40" s="19" t="s">
        <v>90</v>
      </c>
      <c r="C40" s="13" t="s">
        <v>174</v>
      </c>
      <c r="D40" s="69">
        <f t="shared" si="2"/>
        <v>114</v>
      </c>
      <c r="E40" s="21">
        <v>36</v>
      </c>
      <c r="F40" s="70">
        <f t="shared" si="3"/>
        <v>78</v>
      </c>
      <c r="G40" s="21">
        <v>10</v>
      </c>
      <c r="H40" s="13"/>
      <c r="I40" s="13">
        <v>34</v>
      </c>
      <c r="J40" s="13">
        <v>44</v>
      </c>
      <c r="K40" s="13"/>
      <c r="L40" s="13"/>
      <c r="M40" s="13"/>
      <c r="N40" s="13"/>
    </row>
    <row r="41" spans="1:14" s="10" customFormat="1" ht="15">
      <c r="A41" s="13" t="s">
        <v>67</v>
      </c>
      <c r="B41" s="19" t="s">
        <v>91</v>
      </c>
      <c r="C41" s="42" t="s">
        <v>175</v>
      </c>
      <c r="D41" s="69">
        <f t="shared" si="2"/>
        <v>142</v>
      </c>
      <c r="E41" s="21">
        <v>44</v>
      </c>
      <c r="F41" s="70">
        <f t="shared" si="3"/>
        <v>98</v>
      </c>
      <c r="G41" s="21">
        <v>20</v>
      </c>
      <c r="H41" s="13"/>
      <c r="I41" s="13">
        <v>51</v>
      </c>
      <c r="J41" s="13">
        <v>47</v>
      </c>
      <c r="K41" s="13"/>
      <c r="L41" s="13"/>
      <c r="M41" s="13"/>
      <c r="N41" s="13"/>
    </row>
    <row r="42" spans="1:14" s="10" customFormat="1" ht="15">
      <c r="A42" s="13" t="s">
        <v>167</v>
      </c>
      <c r="B42" s="19" t="s">
        <v>181</v>
      </c>
      <c r="C42" s="14"/>
      <c r="D42" s="69"/>
      <c r="E42" s="21"/>
      <c r="F42" s="71">
        <v>38</v>
      </c>
      <c r="G42" s="21"/>
      <c r="H42" s="13"/>
      <c r="I42" s="13"/>
      <c r="J42" s="13"/>
      <c r="K42" s="13"/>
      <c r="L42" s="13"/>
      <c r="M42" s="13"/>
      <c r="N42" s="13"/>
    </row>
    <row r="43" spans="1:14" s="10" customFormat="1" ht="15">
      <c r="A43" s="13" t="s">
        <v>168</v>
      </c>
      <c r="B43" s="19" t="s">
        <v>182</v>
      </c>
      <c r="C43" s="14"/>
      <c r="D43" s="69"/>
      <c r="E43" s="21"/>
      <c r="F43" s="71">
        <v>30</v>
      </c>
      <c r="G43" s="21"/>
      <c r="H43" s="13"/>
      <c r="I43" s="13"/>
      <c r="J43" s="13"/>
      <c r="K43" s="13"/>
      <c r="L43" s="13"/>
      <c r="M43" s="13"/>
      <c r="N43" s="13"/>
    </row>
    <row r="44" spans="1:14" s="10" customFormat="1" ht="15">
      <c r="A44" s="13" t="s">
        <v>169</v>
      </c>
      <c r="B44" s="19" t="s">
        <v>170</v>
      </c>
      <c r="C44" s="14"/>
      <c r="D44" s="69"/>
      <c r="E44" s="21"/>
      <c r="F44" s="71">
        <v>30</v>
      </c>
      <c r="G44" s="21"/>
      <c r="H44" s="13"/>
      <c r="I44" s="13"/>
      <c r="J44" s="13"/>
      <c r="K44" s="13"/>
      <c r="L44" s="13"/>
      <c r="M44" s="13"/>
      <c r="N44" s="13"/>
    </row>
    <row r="45" spans="1:14" s="10" customFormat="1" ht="15">
      <c r="A45" s="13" t="s">
        <v>68</v>
      </c>
      <c r="B45" s="19" t="s">
        <v>43</v>
      </c>
      <c r="C45" s="93" t="s">
        <v>177</v>
      </c>
      <c r="D45" s="69">
        <f t="shared" si="2"/>
        <v>52</v>
      </c>
      <c r="E45" s="21">
        <v>16</v>
      </c>
      <c r="F45" s="70">
        <f t="shared" si="3"/>
        <v>36</v>
      </c>
      <c r="G45" s="21">
        <v>6</v>
      </c>
      <c r="H45" s="13"/>
      <c r="I45" s="13">
        <v>17</v>
      </c>
      <c r="J45" s="13">
        <v>19</v>
      </c>
      <c r="K45" s="13"/>
      <c r="L45" s="13"/>
      <c r="M45" s="13"/>
      <c r="N45" s="13"/>
    </row>
    <row r="46" spans="1:14" s="10" customFormat="1" ht="15">
      <c r="A46" s="13" t="s">
        <v>69</v>
      </c>
      <c r="B46" s="19" t="s">
        <v>44</v>
      </c>
      <c r="C46" s="94"/>
      <c r="D46" s="69">
        <f t="shared" si="2"/>
        <v>52</v>
      </c>
      <c r="E46" s="21">
        <v>16</v>
      </c>
      <c r="F46" s="70">
        <f t="shared" si="3"/>
        <v>36</v>
      </c>
      <c r="G46" s="21">
        <v>4</v>
      </c>
      <c r="H46" s="13"/>
      <c r="I46" s="13">
        <v>17</v>
      </c>
      <c r="J46" s="13">
        <v>19</v>
      </c>
      <c r="K46" s="13"/>
      <c r="L46" s="13"/>
      <c r="M46" s="13"/>
      <c r="N46" s="13"/>
    </row>
    <row r="47" spans="1:14" s="10" customFormat="1" ht="15">
      <c r="A47" s="13" t="s">
        <v>70</v>
      </c>
      <c r="B47" s="30" t="s">
        <v>234</v>
      </c>
      <c r="C47" s="42" t="s">
        <v>175</v>
      </c>
      <c r="D47" s="69">
        <f t="shared" si="2"/>
        <v>52</v>
      </c>
      <c r="E47" s="21">
        <v>16</v>
      </c>
      <c r="F47" s="70">
        <f t="shared" si="3"/>
        <v>36</v>
      </c>
      <c r="G47" s="21">
        <v>4</v>
      </c>
      <c r="H47" s="13"/>
      <c r="I47" s="13"/>
      <c r="J47" s="13">
        <v>36</v>
      </c>
      <c r="K47" s="13"/>
      <c r="L47" s="13"/>
      <c r="M47" s="13"/>
      <c r="N47" s="13"/>
    </row>
    <row r="48" spans="1:14" s="10" customFormat="1" ht="15">
      <c r="A48" s="13" t="s">
        <v>71</v>
      </c>
      <c r="B48" s="19" t="s">
        <v>42</v>
      </c>
      <c r="C48" s="13" t="s">
        <v>180</v>
      </c>
      <c r="D48" s="69">
        <f t="shared" si="2"/>
        <v>173</v>
      </c>
      <c r="E48" s="21">
        <v>56</v>
      </c>
      <c r="F48" s="70">
        <f t="shared" si="3"/>
        <v>117</v>
      </c>
      <c r="G48" s="21">
        <v>115</v>
      </c>
      <c r="H48" s="13"/>
      <c r="I48" s="13">
        <v>51</v>
      </c>
      <c r="J48" s="13">
        <v>66</v>
      </c>
      <c r="K48" s="13"/>
      <c r="L48" s="13"/>
      <c r="M48" s="13"/>
      <c r="N48" s="13"/>
    </row>
    <row r="49" spans="1:14" s="10" customFormat="1" ht="15">
      <c r="A49" s="13" t="s">
        <v>233</v>
      </c>
      <c r="B49" s="19" t="s">
        <v>132</v>
      </c>
      <c r="C49" s="13" t="s">
        <v>174</v>
      </c>
      <c r="D49" s="69">
        <f t="shared" si="2"/>
        <v>102</v>
      </c>
      <c r="E49" s="21">
        <v>32</v>
      </c>
      <c r="F49" s="70">
        <f t="shared" si="3"/>
        <v>70</v>
      </c>
      <c r="G49" s="21">
        <v>20</v>
      </c>
      <c r="H49" s="13"/>
      <c r="I49" s="13">
        <v>34</v>
      </c>
      <c r="J49" s="13">
        <v>36</v>
      </c>
      <c r="K49" s="13"/>
      <c r="L49" s="13"/>
      <c r="M49" s="13"/>
      <c r="N49" s="13"/>
    </row>
    <row r="50" spans="1:39" s="37" customFormat="1" ht="15">
      <c r="A50" s="60" t="s">
        <v>45</v>
      </c>
      <c r="B50" s="61" t="s">
        <v>46</v>
      </c>
      <c r="C50" s="60" t="s">
        <v>215</v>
      </c>
      <c r="D50" s="60">
        <f aca="true" t="shared" si="4" ref="D50:N50">D51+D52+D53+D54</f>
        <v>685</v>
      </c>
      <c r="E50" s="60">
        <f t="shared" si="4"/>
        <v>220</v>
      </c>
      <c r="F50" s="60">
        <f t="shared" si="4"/>
        <v>465</v>
      </c>
      <c r="G50" s="60">
        <f t="shared" si="4"/>
        <v>170</v>
      </c>
      <c r="H50" s="60">
        <f t="shared" si="4"/>
        <v>0</v>
      </c>
      <c r="I50" s="60">
        <f t="shared" si="4"/>
        <v>204</v>
      </c>
      <c r="J50" s="60">
        <f t="shared" si="4"/>
        <v>261</v>
      </c>
      <c r="K50" s="60">
        <f t="shared" si="4"/>
        <v>0</v>
      </c>
      <c r="L50" s="60">
        <f t="shared" si="4"/>
        <v>0</v>
      </c>
      <c r="M50" s="60">
        <f t="shared" si="4"/>
        <v>0</v>
      </c>
      <c r="N50" s="60">
        <f t="shared" si="4"/>
        <v>0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1:14" s="10" customFormat="1" ht="15">
      <c r="A51" s="13" t="s">
        <v>72</v>
      </c>
      <c r="B51" s="19" t="s">
        <v>240</v>
      </c>
      <c r="C51" s="13" t="s">
        <v>214</v>
      </c>
      <c r="D51" s="69">
        <f>E51+F51</f>
        <v>310</v>
      </c>
      <c r="E51" s="21">
        <v>102</v>
      </c>
      <c r="F51" s="70">
        <f>I51+J51+K51+L51+M51+N51</f>
        <v>208</v>
      </c>
      <c r="G51" s="21">
        <v>50</v>
      </c>
      <c r="H51" s="13"/>
      <c r="I51" s="13">
        <v>102</v>
      </c>
      <c r="J51" s="13">
        <v>106</v>
      </c>
      <c r="K51" s="13"/>
      <c r="L51" s="13"/>
      <c r="M51" s="13"/>
      <c r="N51" s="13"/>
    </row>
    <row r="52" spans="1:14" s="10" customFormat="1" ht="15">
      <c r="A52" s="13" t="s">
        <v>73</v>
      </c>
      <c r="B52" s="19" t="s">
        <v>47</v>
      </c>
      <c r="C52" s="13" t="s">
        <v>174</v>
      </c>
      <c r="D52" s="69">
        <f>E52+F52</f>
        <v>148</v>
      </c>
      <c r="E52" s="21">
        <v>48</v>
      </c>
      <c r="F52" s="70">
        <f>I52+J52+K52+L52+M52+N52</f>
        <v>100</v>
      </c>
      <c r="G52" s="21">
        <v>96</v>
      </c>
      <c r="H52" s="13"/>
      <c r="I52" s="13">
        <v>34</v>
      </c>
      <c r="J52" s="13">
        <v>66</v>
      </c>
      <c r="K52" s="13"/>
      <c r="L52" s="13"/>
      <c r="M52" s="13"/>
      <c r="N52" s="13"/>
    </row>
    <row r="53" spans="1:14" s="10" customFormat="1" ht="15">
      <c r="A53" s="13" t="s">
        <v>74</v>
      </c>
      <c r="B53" s="19" t="s">
        <v>92</v>
      </c>
      <c r="C53" s="13" t="s">
        <v>176</v>
      </c>
      <c r="D53" s="69">
        <f>E53+F53</f>
        <v>104</v>
      </c>
      <c r="E53" s="21">
        <v>32</v>
      </c>
      <c r="F53" s="70">
        <f>I53+J53+K53+L53+M53+N53</f>
        <v>72</v>
      </c>
      <c r="G53" s="21">
        <v>12</v>
      </c>
      <c r="H53" s="13"/>
      <c r="I53" s="13">
        <v>34</v>
      </c>
      <c r="J53" s="13">
        <v>38</v>
      </c>
      <c r="K53" s="13"/>
      <c r="L53" s="13"/>
      <c r="M53" s="13"/>
      <c r="N53" s="13"/>
    </row>
    <row r="54" spans="1:14" s="10" customFormat="1" ht="15">
      <c r="A54" s="13" t="s">
        <v>94</v>
      </c>
      <c r="B54" s="19" t="s">
        <v>93</v>
      </c>
      <c r="C54" s="13" t="s">
        <v>174</v>
      </c>
      <c r="D54" s="69">
        <f>E54+F54</f>
        <v>123</v>
      </c>
      <c r="E54" s="21">
        <v>38</v>
      </c>
      <c r="F54" s="70">
        <f>I54+J54+K54+L54+M54+N54</f>
        <v>85</v>
      </c>
      <c r="G54" s="21">
        <v>12</v>
      </c>
      <c r="H54" s="13"/>
      <c r="I54" s="13">
        <v>34</v>
      </c>
      <c r="J54" s="13">
        <v>51</v>
      </c>
      <c r="K54" s="13"/>
      <c r="L54" s="13"/>
      <c r="M54" s="13"/>
      <c r="N54" s="13"/>
    </row>
    <row r="55" spans="1:31" s="37" customFormat="1" ht="15">
      <c r="A55" s="60" t="s">
        <v>48</v>
      </c>
      <c r="B55" s="61" t="s">
        <v>49</v>
      </c>
      <c r="C55" s="60" t="s">
        <v>236</v>
      </c>
      <c r="D55" s="60">
        <f aca="true" t="shared" si="5" ref="D55:N55">D56</f>
        <v>57</v>
      </c>
      <c r="E55" s="60">
        <f t="shared" si="5"/>
        <v>18</v>
      </c>
      <c r="F55" s="60">
        <f t="shared" si="5"/>
        <v>39</v>
      </c>
      <c r="G55" s="60">
        <f t="shared" si="5"/>
        <v>8</v>
      </c>
      <c r="H55" s="60">
        <f t="shared" si="5"/>
        <v>0</v>
      </c>
      <c r="I55" s="60">
        <f t="shared" si="5"/>
        <v>17</v>
      </c>
      <c r="J55" s="60">
        <f t="shared" si="5"/>
        <v>22</v>
      </c>
      <c r="K55" s="60">
        <f t="shared" si="5"/>
        <v>0</v>
      </c>
      <c r="L55" s="60">
        <f t="shared" si="5"/>
        <v>0</v>
      </c>
      <c r="M55" s="60">
        <f t="shared" si="5"/>
        <v>0</v>
      </c>
      <c r="N55" s="60">
        <f t="shared" si="5"/>
        <v>0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14" s="10" customFormat="1" ht="15">
      <c r="A56" s="13" t="s">
        <v>75</v>
      </c>
      <c r="B56" s="55" t="s">
        <v>137</v>
      </c>
      <c r="C56" s="13" t="s">
        <v>235</v>
      </c>
      <c r="D56" s="69">
        <f>E56+F56</f>
        <v>57</v>
      </c>
      <c r="E56" s="13">
        <v>18</v>
      </c>
      <c r="F56" s="69">
        <f>I56+J56+K56+L56+M56+N56</f>
        <v>39</v>
      </c>
      <c r="G56" s="13">
        <v>8</v>
      </c>
      <c r="H56" s="13"/>
      <c r="I56" s="13">
        <v>17</v>
      </c>
      <c r="J56" s="13">
        <v>22</v>
      </c>
      <c r="K56" s="13"/>
      <c r="L56" s="13"/>
      <c r="M56" s="13"/>
      <c r="N56" s="13"/>
    </row>
    <row r="57" spans="1:14" s="10" customFormat="1" ht="15">
      <c r="A57" s="13"/>
      <c r="B57" s="55" t="s">
        <v>178</v>
      </c>
      <c r="C57" s="13"/>
      <c r="D57" s="69">
        <f>E57+F57</f>
        <v>50</v>
      </c>
      <c r="E57" s="13">
        <v>50</v>
      </c>
      <c r="F57" s="69"/>
      <c r="G57" s="13"/>
      <c r="H57" s="13"/>
      <c r="I57" s="13"/>
      <c r="J57" s="13"/>
      <c r="K57" s="13"/>
      <c r="L57" s="13"/>
      <c r="M57" s="13"/>
      <c r="N57" s="13"/>
    </row>
    <row r="58" spans="1:31" s="36" customFormat="1" ht="15">
      <c r="A58" s="58" t="s">
        <v>96</v>
      </c>
      <c r="B58" s="59" t="s">
        <v>97</v>
      </c>
      <c r="C58" s="58" t="s">
        <v>218</v>
      </c>
      <c r="D58" s="58">
        <f aca="true" t="shared" si="6" ref="D58:N58">D59+D60+D61+D62</f>
        <v>498</v>
      </c>
      <c r="E58" s="58">
        <f t="shared" si="6"/>
        <v>166</v>
      </c>
      <c r="F58" s="58">
        <f t="shared" si="6"/>
        <v>332</v>
      </c>
      <c r="G58" s="58">
        <f t="shared" si="6"/>
        <v>254</v>
      </c>
      <c r="H58" s="58">
        <f t="shared" si="6"/>
        <v>0</v>
      </c>
      <c r="I58" s="58">
        <f t="shared" si="6"/>
        <v>0</v>
      </c>
      <c r="J58" s="58">
        <f t="shared" si="6"/>
        <v>0</v>
      </c>
      <c r="K58" s="58">
        <f t="shared" si="6"/>
        <v>160</v>
      </c>
      <c r="L58" s="58">
        <f t="shared" si="6"/>
        <v>72</v>
      </c>
      <c r="M58" s="58">
        <f t="shared" si="6"/>
        <v>64</v>
      </c>
      <c r="N58" s="58">
        <f t="shared" si="6"/>
        <v>36</v>
      </c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14" s="20" customFormat="1" ht="15">
      <c r="A59" s="21" t="s">
        <v>95</v>
      </c>
      <c r="B59" s="30" t="s">
        <v>98</v>
      </c>
      <c r="C59" s="33" t="s">
        <v>216</v>
      </c>
      <c r="D59" s="70">
        <f>E59+F59</f>
        <v>60</v>
      </c>
      <c r="E59" s="21">
        <v>12</v>
      </c>
      <c r="F59" s="70">
        <f>I59+J59+K59+L59+M59+N59</f>
        <v>48</v>
      </c>
      <c r="G59" s="21">
        <v>10</v>
      </c>
      <c r="H59" s="21"/>
      <c r="I59" s="21"/>
      <c r="J59" s="21"/>
      <c r="K59" s="21">
        <v>48</v>
      </c>
      <c r="L59" s="21"/>
      <c r="M59" s="21"/>
      <c r="N59" s="21"/>
    </row>
    <row r="60" spans="1:14" s="20" customFormat="1" ht="15">
      <c r="A60" s="21" t="s">
        <v>99</v>
      </c>
      <c r="B60" s="30" t="s">
        <v>41</v>
      </c>
      <c r="C60" s="33" t="s">
        <v>217</v>
      </c>
      <c r="D60" s="70">
        <f>E60+F60</f>
        <v>60</v>
      </c>
      <c r="E60" s="21">
        <v>12</v>
      </c>
      <c r="F60" s="70">
        <f>I60+J60+K60+L60+M60+N60</f>
        <v>48</v>
      </c>
      <c r="G60" s="21">
        <v>8</v>
      </c>
      <c r="H60" s="21"/>
      <c r="I60" s="21"/>
      <c r="J60" s="21"/>
      <c r="K60" s="21">
        <v>48</v>
      </c>
      <c r="L60" s="21"/>
      <c r="M60" s="21"/>
      <c r="N60" s="21"/>
    </row>
    <row r="61" spans="1:14" s="20" customFormat="1" ht="15">
      <c r="A61" s="21" t="s">
        <v>100</v>
      </c>
      <c r="B61" s="30" t="s">
        <v>40</v>
      </c>
      <c r="C61" s="33" t="s">
        <v>209</v>
      </c>
      <c r="D61" s="70">
        <f>E61+F61</f>
        <v>142</v>
      </c>
      <c r="E61" s="21">
        <v>24</v>
      </c>
      <c r="F61" s="70">
        <f>I61+J61+K61+L61+M61+N61</f>
        <v>118</v>
      </c>
      <c r="G61" s="21">
        <v>118</v>
      </c>
      <c r="H61" s="21"/>
      <c r="I61" s="21"/>
      <c r="J61" s="21"/>
      <c r="K61" s="21">
        <v>32</v>
      </c>
      <c r="L61" s="21">
        <v>36</v>
      </c>
      <c r="M61" s="21">
        <v>32</v>
      </c>
      <c r="N61" s="21">
        <v>18</v>
      </c>
    </row>
    <row r="62" spans="1:14" s="20" customFormat="1" ht="15">
      <c r="A62" s="21" t="s">
        <v>101</v>
      </c>
      <c r="B62" s="30" t="s">
        <v>42</v>
      </c>
      <c r="C62" s="33" t="s">
        <v>210</v>
      </c>
      <c r="D62" s="70">
        <f>E62+F62</f>
        <v>236</v>
      </c>
      <c r="E62" s="21">
        <v>118</v>
      </c>
      <c r="F62" s="70">
        <f>I62+J62+K62+L62+M62+N62</f>
        <v>118</v>
      </c>
      <c r="G62" s="21">
        <v>118</v>
      </c>
      <c r="H62" s="21"/>
      <c r="I62" s="21"/>
      <c r="J62" s="21"/>
      <c r="K62" s="21">
        <v>32</v>
      </c>
      <c r="L62" s="21">
        <v>36</v>
      </c>
      <c r="M62" s="21">
        <v>32</v>
      </c>
      <c r="N62" s="21">
        <v>18</v>
      </c>
    </row>
    <row r="63" spans="1:31" s="36" customFormat="1" ht="15">
      <c r="A63" s="58" t="s">
        <v>103</v>
      </c>
      <c r="B63" s="59" t="s">
        <v>104</v>
      </c>
      <c r="C63" s="58" t="s">
        <v>179</v>
      </c>
      <c r="D63" s="62">
        <f aca="true" t="shared" si="7" ref="D63:N63">D64+D65</f>
        <v>174</v>
      </c>
      <c r="E63" s="62">
        <f t="shared" si="7"/>
        <v>58</v>
      </c>
      <c r="F63" s="62">
        <f t="shared" si="7"/>
        <v>116</v>
      </c>
      <c r="G63" s="62">
        <f t="shared" si="7"/>
        <v>80</v>
      </c>
      <c r="H63" s="62">
        <f t="shared" si="7"/>
        <v>0</v>
      </c>
      <c r="I63" s="62">
        <f t="shared" si="7"/>
        <v>0</v>
      </c>
      <c r="J63" s="62">
        <f t="shared" si="7"/>
        <v>0</v>
      </c>
      <c r="K63" s="62">
        <f t="shared" si="7"/>
        <v>48</v>
      </c>
      <c r="L63" s="62">
        <f t="shared" si="7"/>
        <v>68</v>
      </c>
      <c r="M63" s="62">
        <f t="shared" si="7"/>
        <v>0</v>
      </c>
      <c r="N63" s="62">
        <f t="shared" si="7"/>
        <v>0</v>
      </c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14" s="10" customFormat="1" ht="15">
      <c r="A64" s="13" t="s">
        <v>102</v>
      </c>
      <c r="B64" s="22" t="s">
        <v>145</v>
      </c>
      <c r="C64" s="13" t="s">
        <v>211</v>
      </c>
      <c r="D64" s="70">
        <f>E64+F64</f>
        <v>72</v>
      </c>
      <c r="E64" s="21">
        <v>24</v>
      </c>
      <c r="F64" s="70">
        <f>I64+J64+K64+L64+M64+N64</f>
        <v>48</v>
      </c>
      <c r="G64" s="21">
        <v>20</v>
      </c>
      <c r="H64" s="21"/>
      <c r="I64" s="21"/>
      <c r="J64" s="21"/>
      <c r="K64" s="21">
        <v>48</v>
      </c>
      <c r="L64" s="21"/>
      <c r="M64" s="21"/>
      <c r="N64" s="21"/>
    </row>
    <row r="65" spans="1:14" s="10" customFormat="1" ht="15">
      <c r="A65" s="13" t="s">
        <v>126</v>
      </c>
      <c r="B65" s="22" t="s">
        <v>146</v>
      </c>
      <c r="C65" s="13" t="s">
        <v>219</v>
      </c>
      <c r="D65" s="70">
        <f>E65+F65</f>
        <v>102</v>
      </c>
      <c r="E65" s="21">
        <v>34</v>
      </c>
      <c r="F65" s="70">
        <f>I65+J65+K65+L65+M65+N65</f>
        <v>68</v>
      </c>
      <c r="G65" s="21">
        <v>60</v>
      </c>
      <c r="H65" s="21"/>
      <c r="I65" s="21"/>
      <c r="J65" s="21"/>
      <c r="K65" s="21"/>
      <c r="L65" s="21">
        <v>68</v>
      </c>
      <c r="M65" s="21"/>
      <c r="N65" s="21"/>
    </row>
    <row r="66" spans="1:31" s="36" customFormat="1" ht="15">
      <c r="A66" s="58" t="s">
        <v>51</v>
      </c>
      <c r="B66" s="59" t="s">
        <v>136</v>
      </c>
      <c r="C66" s="58" t="s">
        <v>231</v>
      </c>
      <c r="D66" s="58">
        <f aca="true" t="shared" si="8" ref="D66:N66">D67+D79</f>
        <v>2802</v>
      </c>
      <c r="E66" s="58">
        <f t="shared" si="8"/>
        <v>766</v>
      </c>
      <c r="F66" s="58">
        <f t="shared" si="8"/>
        <v>2036</v>
      </c>
      <c r="G66" s="58">
        <f t="shared" si="8"/>
        <v>692</v>
      </c>
      <c r="H66" s="58">
        <f t="shared" si="8"/>
        <v>20</v>
      </c>
      <c r="I66" s="58">
        <f t="shared" si="8"/>
        <v>0</v>
      </c>
      <c r="J66" s="58">
        <f t="shared" si="8"/>
        <v>0</v>
      </c>
      <c r="K66" s="58">
        <f t="shared" si="8"/>
        <v>368</v>
      </c>
      <c r="L66" s="58">
        <f t="shared" si="8"/>
        <v>688</v>
      </c>
      <c r="M66" s="58">
        <f t="shared" si="8"/>
        <v>548</v>
      </c>
      <c r="N66" s="58">
        <f t="shared" si="8"/>
        <v>432</v>
      </c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1:31" s="38" customFormat="1" ht="15">
      <c r="A67" s="63" t="s">
        <v>50</v>
      </c>
      <c r="B67" s="64" t="s">
        <v>135</v>
      </c>
      <c r="C67" s="63" t="s">
        <v>221</v>
      </c>
      <c r="D67" s="63">
        <f aca="true" t="shared" si="9" ref="D67:N67">D68+D69+D70+D71+D72+D73+D74+D75+D76+D77+D78</f>
        <v>930</v>
      </c>
      <c r="E67" s="63">
        <f t="shared" si="9"/>
        <v>310</v>
      </c>
      <c r="F67" s="63">
        <f t="shared" si="9"/>
        <v>620</v>
      </c>
      <c r="G67" s="63">
        <f t="shared" si="9"/>
        <v>278</v>
      </c>
      <c r="H67" s="63">
        <f t="shared" si="9"/>
        <v>10</v>
      </c>
      <c r="I67" s="63">
        <f t="shared" si="9"/>
        <v>0</v>
      </c>
      <c r="J67" s="63">
        <f t="shared" si="9"/>
        <v>0</v>
      </c>
      <c r="K67" s="63">
        <f t="shared" si="9"/>
        <v>160</v>
      </c>
      <c r="L67" s="63">
        <f t="shared" si="9"/>
        <v>218</v>
      </c>
      <c r="M67" s="63">
        <f t="shared" si="9"/>
        <v>228</v>
      </c>
      <c r="N67" s="63">
        <f t="shared" si="9"/>
        <v>14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14" s="10" customFormat="1" ht="15">
      <c r="A68" s="13" t="s">
        <v>76</v>
      </c>
      <c r="B68" s="19" t="s">
        <v>147</v>
      </c>
      <c r="C68" s="13" t="s">
        <v>212</v>
      </c>
      <c r="D68" s="69">
        <f>E68+F68</f>
        <v>96</v>
      </c>
      <c r="E68" s="13">
        <v>32</v>
      </c>
      <c r="F68" s="69">
        <f>I68+J68+K68+L68+M68+N68</f>
        <v>64</v>
      </c>
      <c r="G68" s="13">
        <v>32</v>
      </c>
      <c r="H68" s="13"/>
      <c r="I68" s="13"/>
      <c r="J68" s="13"/>
      <c r="K68" s="21"/>
      <c r="L68" s="21">
        <v>64</v>
      </c>
      <c r="M68" s="13"/>
      <c r="N68" s="13"/>
    </row>
    <row r="69" spans="1:14" s="10" customFormat="1" ht="15">
      <c r="A69" s="13" t="s">
        <v>77</v>
      </c>
      <c r="B69" s="19" t="s">
        <v>148</v>
      </c>
      <c r="C69" s="13" t="s">
        <v>220</v>
      </c>
      <c r="D69" s="69">
        <f aca="true" t="shared" si="10" ref="D69:D78">E69+F69</f>
        <v>72</v>
      </c>
      <c r="E69" s="13">
        <v>24</v>
      </c>
      <c r="F69" s="69">
        <f aca="true" t="shared" si="11" ref="F69:F78">I69+J69+K69+L69+M69+N69</f>
        <v>48</v>
      </c>
      <c r="G69" s="13">
        <v>28</v>
      </c>
      <c r="H69" s="13"/>
      <c r="I69" s="13"/>
      <c r="J69" s="13"/>
      <c r="K69" s="21">
        <v>48</v>
      </c>
      <c r="L69" s="21"/>
      <c r="M69" s="13"/>
      <c r="N69" s="13"/>
    </row>
    <row r="70" spans="1:14" s="10" customFormat="1" ht="15">
      <c r="A70" s="13" t="s">
        <v>78</v>
      </c>
      <c r="B70" s="19" t="s">
        <v>149</v>
      </c>
      <c r="C70" s="33" t="s">
        <v>213</v>
      </c>
      <c r="D70" s="69">
        <f t="shared" si="10"/>
        <v>63</v>
      </c>
      <c r="E70" s="13">
        <v>21</v>
      </c>
      <c r="F70" s="69">
        <f t="shared" si="11"/>
        <v>42</v>
      </c>
      <c r="G70" s="13">
        <v>18</v>
      </c>
      <c r="H70" s="13"/>
      <c r="I70" s="13"/>
      <c r="J70" s="13"/>
      <c r="K70" s="21"/>
      <c r="L70" s="21"/>
      <c r="M70" s="13">
        <v>42</v>
      </c>
      <c r="N70" s="13"/>
    </row>
    <row r="71" spans="1:14" s="10" customFormat="1" ht="15">
      <c r="A71" s="13" t="s">
        <v>127</v>
      </c>
      <c r="B71" s="22" t="s">
        <v>150</v>
      </c>
      <c r="C71" s="33" t="s">
        <v>213</v>
      </c>
      <c r="D71" s="69">
        <f t="shared" si="10"/>
        <v>54</v>
      </c>
      <c r="E71" s="13">
        <v>18</v>
      </c>
      <c r="F71" s="69">
        <f t="shared" si="11"/>
        <v>36</v>
      </c>
      <c r="G71" s="13">
        <v>20</v>
      </c>
      <c r="H71" s="13"/>
      <c r="I71" s="13"/>
      <c r="J71" s="13"/>
      <c r="K71" s="21"/>
      <c r="L71" s="21"/>
      <c r="M71" s="13">
        <v>36</v>
      </c>
      <c r="N71" s="13"/>
    </row>
    <row r="72" spans="1:14" s="10" customFormat="1" ht="15">
      <c r="A72" s="13" t="s">
        <v>151</v>
      </c>
      <c r="B72" s="22" t="s">
        <v>152</v>
      </c>
      <c r="C72" s="33" t="s">
        <v>213</v>
      </c>
      <c r="D72" s="69">
        <f t="shared" si="10"/>
        <v>72</v>
      </c>
      <c r="E72" s="13">
        <v>24</v>
      </c>
      <c r="F72" s="69">
        <f t="shared" si="11"/>
        <v>48</v>
      </c>
      <c r="G72" s="13">
        <v>20</v>
      </c>
      <c r="H72" s="13"/>
      <c r="I72" s="13"/>
      <c r="J72" s="13"/>
      <c r="K72" s="21"/>
      <c r="L72" s="21"/>
      <c r="M72" s="13">
        <v>48</v>
      </c>
      <c r="N72" s="13"/>
    </row>
    <row r="73" spans="1:14" s="10" customFormat="1" ht="15">
      <c r="A73" s="13" t="s">
        <v>153</v>
      </c>
      <c r="B73" s="22" t="s">
        <v>154</v>
      </c>
      <c r="C73" s="13" t="s">
        <v>219</v>
      </c>
      <c r="D73" s="69">
        <f t="shared" si="10"/>
        <v>105</v>
      </c>
      <c r="E73" s="13">
        <v>35</v>
      </c>
      <c r="F73" s="69">
        <f t="shared" si="11"/>
        <v>70</v>
      </c>
      <c r="G73" s="13">
        <v>30</v>
      </c>
      <c r="H73" s="13"/>
      <c r="I73" s="13"/>
      <c r="J73" s="13"/>
      <c r="K73" s="21">
        <v>38</v>
      </c>
      <c r="L73" s="21">
        <v>32</v>
      </c>
      <c r="M73" s="13"/>
      <c r="N73" s="13"/>
    </row>
    <row r="74" spans="1:14" s="10" customFormat="1" ht="15">
      <c r="A74" s="13" t="s">
        <v>155</v>
      </c>
      <c r="B74" s="22" t="s">
        <v>187</v>
      </c>
      <c r="C74" s="13" t="s">
        <v>219</v>
      </c>
      <c r="D74" s="69">
        <f t="shared" si="10"/>
        <v>90</v>
      </c>
      <c r="E74" s="13">
        <v>30</v>
      </c>
      <c r="F74" s="69">
        <f t="shared" si="11"/>
        <v>60</v>
      </c>
      <c r="G74" s="13">
        <v>24</v>
      </c>
      <c r="H74" s="13"/>
      <c r="I74" s="13"/>
      <c r="J74" s="13"/>
      <c r="K74" s="21"/>
      <c r="L74" s="21">
        <v>60</v>
      </c>
      <c r="M74" s="13"/>
      <c r="N74" s="13"/>
    </row>
    <row r="75" spans="1:14" s="10" customFormat="1" ht="15">
      <c r="A75" s="13" t="s">
        <v>157</v>
      </c>
      <c r="B75" s="22" t="s">
        <v>156</v>
      </c>
      <c r="C75" s="33" t="s">
        <v>213</v>
      </c>
      <c r="D75" s="69">
        <f t="shared" si="10"/>
        <v>78</v>
      </c>
      <c r="E75" s="13">
        <v>26</v>
      </c>
      <c r="F75" s="69">
        <f t="shared" si="11"/>
        <v>52</v>
      </c>
      <c r="G75" s="13">
        <v>24</v>
      </c>
      <c r="H75" s="13"/>
      <c r="I75" s="13"/>
      <c r="J75" s="13"/>
      <c r="K75" s="13"/>
      <c r="L75" s="13"/>
      <c r="M75" s="13">
        <v>52</v>
      </c>
      <c r="N75" s="13"/>
    </row>
    <row r="76" spans="1:14" s="10" customFormat="1" ht="15">
      <c r="A76" s="13" t="s">
        <v>158</v>
      </c>
      <c r="B76" s="22" t="s">
        <v>188</v>
      </c>
      <c r="C76" s="33" t="s">
        <v>213</v>
      </c>
      <c r="D76" s="69">
        <f t="shared" si="10"/>
        <v>54</v>
      </c>
      <c r="E76" s="13">
        <v>18</v>
      </c>
      <c r="F76" s="69">
        <f t="shared" si="11"/>
        <v>36</v>
      </c>
      <c r="G76" s="13">
        <v>16</v>
      </c>
      <c r="H76" s="13"/>
      <c r="I76" s="13"/>
      <c r="J76" s="13"/>
      <c r="K76" s="13"/>
      <c r="L76" s="13"/>
      <c r="M76" s="13">
        <v>36</v>
      </c>
      <c r="N76" s="13"/>
    </row>
    <row r="77" spans="1:14" s="10" customFormat="1" ht="15">
      <c r="A77" s="13" t="s">
        <v>159</v>
      </c>
      <c r="B77" s="22" t="s">
        <v>189</v>
      </c>
      <c r="C77" s="13" t="s">
        <v>212</v>
      </c>
      <c r="D77" s="69">
        <f t="shared" si="10"/>
        <v>144</v>
      </c>
      <c r="E77" s="13">
        <v>48</v>
      </c>
      <c r="F77" s="69">
        <f t="shared" si="11"/>
        <v>96</v>
      </c>
      <c r="G77" s="13">
        <v>36</v>
      </c>
      <c r="H77" s="13">
        <v>10</v>
      </c>
      <c r="I77" s="13"/>
      <c r="J77" s="13"/>
      <c r="K77" s="13">
        <v>54</v>
      </c>
      <c r="L77" s="13">
        <v>42</v>
      </c>
      <c r="M77" s="13"/>
      <c r="N77" s="13"/>
    </row>
    <row r="78" spans="1:14" s="10" customFormat="1" ht="15">
      <c r="A78" s="13" t="s">
        <v>171</v>
      </c>
      <c r="B78" s="39" t="s">
        <v>160</v>
      </c>
      <c r="C78" s="33" t="s">
        <v>209</v>
      </c>
      <c r="D78" s="69">
        <f t="shared" si="10"/>
        <v>102</v>
      </c>
      <c r="E78" s="13">
        <v>34</v>
      </c>
      <c r="F78" s="69">
        <f t="shared" si="11"/>
        <v>68</v>
      </c>
      <c r="G78" s="13">
        <v>30</v>
      </c>
      <c r="H78" s="13"/>
      <c r="I78" s="13"/>
      <c r="J78" s="13"/>
      <c r="K78" s="13">
        <v>20</v>
      </c>
      <c r="L78" s="13">
        <v>20</v>
      </c>
      <c r="M78" s="13">
        <v>14</v>
      </c>
      <c r="N78" s="13">
        <v>14</v>
      </c>
    </row>
    <row r="79" spans="1:31" s="38" customFormat="1" ht="15">
      <c r="A79" s="63" t="s">
        <v>52</v>
      </c>
      <c r="B79" s="64" t="s">
        <v>53</v>
      </c>
      <c r="C79" s="63" t="s">
        <v>230</v>
      </c>
      <c r="D79" s="63">
        <f>D80+D86+D91+D96+D102+D106</f>
        <v>1872</v>
      </c>
      <c r="E79" s="63">
        <f aca="true" t="shared" si="12" ref="E79:N79">E80+E86+E91+E96+E102+E106</f>
        <v>456</v>
      </c>
      <c r="F79" s="63">
        <f t="shared" si="12"/>
        <v>1416</v>
      </c>
      <c r="G79" s="63">
        <f t="shared" si="12"/>
        <v>414</v>
      </c>
      <c r="H79" s="63">
        <f t="shared" si="12"/>
        <v>10</v>
      </c>
      <c r="I79" s="63">
        <f t="shared" si="12"/>
        <v>0</v>
      </c>
      <c r="J79" s="63">
        <f t="shared" si="12"/>
        <v>0</v>
      </c>
      <c r="K79" s="63">
        <f t="shared" si="12"/>
        <v>208</v>
      </c>
      <c r="L79" s="63">
        <f t="shared" si="12"/>
        <v>470</v>
      </c>
      <c r="M79" s="63">
        <f t="shared" si="12"/>
        <v>320</v>
      </c>
      <c r="N79" s="63">
        <f t="shared" si="12"/>
        <v>418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36" customFormat="1" ht="15">
      <c r="A80" s="58" t="s">
        <v>105</v>
      </c>
      <c r="B80" s="65" t="s">
        <v>190</v>
      </c>
      <c r="C80" s="58" t="s">
        <v>124</v>
      </c>
      <c r="D80" s="58">
        <f>D81+D82+D83+D84+D85</f>
        <v>306</v>
      </c>
      <c r="E80" s="58">
        <f aca="true" t="shared" si="13" ref="E80:N80">E81+E82+E83+E84+E85</f>
        <v>78</v>
      </c>
      <c r="F80" s="58">
        <f t="shared" si="13"/>
        <v>228</v>
      </c>
      <c r="G80" s="58">
        <f t="shared" si="13"/>
        <v>68</v>
      </c>
      <c r="H80" s="58">
        <f t="shared" si="13"/>
        <v>0</v>
      </c>
      <c r="I80" s="58">
        <f t="shared" si="13"/>
        <v>0</v>
      </c>
      <c r="J80" s="58">
        <f t="shared" si="13"/>
        <v>0</v>
      </c>
      <c r="K80" s="58">
        <f t="shared" si="13"/>
        <v>52</v>
      </c>
      <c r="L80" s="58">
        <f t="shared" si="13"/>
        <v>176</v>
      </c>
      <c r="M80" s="58">
        <f t="shared" si="13"/>
        <v>0</v>
      </c>
      <c r="N80" s="58">
        <f t="shared" si="13"/>
        <v>0</v>
      </c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1:14" s="10" customFormat="1" ht="15">
      <c r="A81" s="13" t="s">
        <v>106</v>
      </c>
      <c r="B81" s="22" t="s">
        <v>191</v>
      </c>
      <c r="C81" s="33" t="s">
        <v>222</v>
      </c>
      <c r="D81" s="69">
        <f>E81+F81</f>
        <v>78</v>
      </c>
      <c r="E81" s="13">
        <v>26</v>
      </c>
      <c r="F81" s="69">
        <f>I81+J81+K81+L81+M81+N81</f>
        <v>52</v>
      </c>
      <c r="G81" s="13">
        <v>20</v>
      </c>
      <c r="H81" s="13"/>
      <c r="I81" s="13"/>
      <c r="J81" s="13"/>
      <c r="K81" s="13"/>
      <c r="L81" s="13">
        <v>52</v>
      </c>
      <c r="M81" s="13"/>
      <c r="N81" s="13"/>
    </row>
    <row r="82" spans="1:14" s="10" customFormat="1" ht="15">
      <c r="A82" s="13" t="s">
        <v>192</v>
      </c>
      <c r="B82" s="22" t="s">
        <v>193</v>
      </c>
      <c r="C82" s="33" t="s">
        <v>223</v>
      </c>
      <c r="D82" s="69">
        <f>E82+F82</f>
        <v>78</v>
      </c>
      <c r="E82" s="13">
        <v>26</v>
      </c>
      <c r="F82" s="69">
        <f>I82+J82+K82+L82+M82+N82</f>
        <v>52</v>
      </c>
      <c r="G82" s="13">
        <v>26</v>
      </c>
      <c r="H82" s="13"/>
      <c r="I82" s="13"/>
      <c r="J82" s="13"/>
      <c r="K82" s="13">
        <v>52</v>
      </c>
      <c r="L82" s="13"/>
      <c r="M82" s="13"/>
      <c r="N82" s="13"/>
    </row>
    <row r="83" spans="1:14" s="10" customFormat="1" ht="15">
      <c r="A83" s="13" t="s">
        <v>194</v>
      </c>
      <c r="B83" s="22" t="s">
        <v>195</v>
      </c>
      <c r="C83" s="33" t="s">
        <v>222</v>
      </c>
      <c r="D83" s="69">
        <f>E83+F83</f>
        <v>78</v>
      </c>
      <c r="E83" s="13">
        <v>26</v>
      </c>
      <c r="F83" s="69">
        <f>I83+J83+K83+L83+M83+N83</f>
        <v>52</v>
      </c>
      <c r="G83" s="13">
        <v>22</v>
      </c>
      <c r="H83" s="13"/>
      <c r="I83" s="13"/>
      <c r="J83" s="13"/>
      <c r="K83" s="13"/>
      <c r="L83" s="13">
        <v>52</v>
      </c>
      <c r="M83" s="13"/>
      <c r="N83" s="13"/>
    </row>
    <row r="84" spans="1:14" s="23" customFormat="1" ht="15">
      <c r="A84" s="21" t="s">
        <v>107</v>
      </c>
      <c r="B84" s="30" t="s">
        <v>14</v>
      </c>
      <c r="C84" s="33" t="s">
        <v>225</v>
      </c>
      <c r="D84" s="69">
        <f>E84+F84</f>
        <v>36</v>
      </c>
      <c r="E84" s="21"/>
      <c r="F84" s="69">
        <f>I84+J84+K84+L84+M84+N84</f>
        <v>36</v>
      </c>
      <c r="G84" s="21"/>
      <c r="H84" s="21"/>
      <c r="I84" s="21"/>
      <c r="J84" s="21"/>
      <c r="K84" s="21"/>
      <c r="L84" s="21">
        <v>36</v>
      </c>
      <c r="M84" s="21"/>
      <c r="N84" s="21"/>
    </row>
    <row r="85" spans="1:14" s="24" customFormat="1" ht="15">
      <c r="A85" s="21" t="s">
        <v>108</v>
      </c>
      <c r="B85" s="30" t="s">
        <v>87</v>
      </c>
      <c r="C85" s="33" t="s">
        <v>225</v>
      </c>
      <c r="D85" s="69">
        <f>E85+F85</f>
        <v>36</v>
      </c>
      <c r="E85" s="21"/>
      <c r="F85" s="69">
        <f>I85+J85+K85+L85+M85+N85</f>
        <v>36</v>
      </c>
      <c r="G85" s="21"/>
      <c r="H85" s="21"/>
      <c r="I85" s="21"/>
      <c r="J85" s="21"/>
      <c r="K85" s="21"/>
      <c r="L85" s="21">
        <v>36</v>
      </c>
      <c r="M85" s="21"/>
      <c r="N85" s="21"/>
    </row>
    <row r="86" spans="1:31" s="35" customFormat="1" ht="15">
      <c r="A86" s="62" t="s">
        <v>109</v>
      </c>
      <c r="B86" s="66" t="s">
        <v>196</v>
      </c>
      <c r="C86" s="62" t="s">
        <v>124</v>
      </c>
      <c r="D86" s="62">
        <f aca="true" t="shared" si="14" ref="D86:N86">D87+D88+D89+D90</f>
        <v>312</v>
      </c>
      <c r="E86" s="62">
        <f t="shared" si="14"/>
        <v>80</v>
      </c>
      <c r="F86" s="62">
        <f t="shared" si="14"/>
        <v>232</v>
      </c>
      <c r="G86" s="62">
        <f t="shared" si="14"/>
        <v>78</v>
      </c>
      <c r="H86" s="62">
        <f t="shared" si="14"/>
        <v>0</v>
      </c>
      <c r="I86" s="62">
        <f t="shared" si="14"/>
        <v>0</v>
      </c>
      <c r="J86" s="62">
        <f t="shared" si="14"/>
        <v>0</v>
      </c>
      <c r="K86" s="62">
        <f t="shared" si="14"/>
        <v>0</v>
      </c>
      <c r="L86" s="62">
        <f t="shared" si="14"/>
        <v>108</v>
      </c>
      <c r="M86" s="62">
        <f t="shared" si="14"/>
        <v>124</v>
      </c>
      <c r="N86" s="62">
        <f t="shared" si="14"/>
        <v>0</v>
      </c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</row>
    <row r="87" spans="1:14" s="25" customFormat="1" ht="15">
      <c r="A87" s="21" t="s">
        <v>110</v>
      </c>
      <c r="B87" s="39" t="s">
        <v>197</v>
      </c>
      <c r="C87" s="33" t="s">
        <v>224</v>
      </c>
      <c r="D87" s="70">
        <f>E87+F87</f>
        <v>162</v>
      </c>
      <c r="E87" s="21">
        <v>54</v>
      </c>
      <c r="F87" s="70">
        <f>I87+J87+K87+L87+M87+N87</f>
        <v>108</v>
      </c>
      <c r="G87" s="21">
        <v>54</v>
      </c>
      <c r="H87" s="21"/>
      <c r="I87" s="21"/>
      <c r="J87" s="21"/>
      <c r="K87" s="21"/>
      <c r="L87" s="21">
        <v>72</v>
      </c>
      <c r="M87" s="21">
        <v>36</v>
      </c>
      <c r="N87" s="21"/>
    </row>
    <row r="88" spans="1:14" s="25" customFormat="1" ht="15">
      <c r="A88" s="21" t="s">
        <v>128</v>
      </c>
      <c r="B88" s="30" t="s">
        <v>198</v>
      </c>
      <c r="C88" s="33" t="s">
        <v>224</v>
      </c>
      <c r="D88" s="70">
        <f>E88+F88</f>
        <v>78</v>
      </c>
      <c r="E88" s="21">
        <v>26</v>
      </c>
      <c r="F88" s="70">
        <f>I88+J88+K88+L88+M88+N88</f>
        <v>52</v>
      </c>
      <c r="G88" s="21">
        <v>24</v>
      </c>
      <c r="H88" s="21"/>
      <c r="I88" s="21"/>
      <c r="J88" s="21"/>
      <c r="K88" s="21"/>
      <c r="L88" s="21"/>
      <c r="M88" s="21">
        <v>52</v>
      </c>
      <c r="N88" s="21"/>
    </row>
    <row r="89" spans="1:14" s="23" customFormat="1" ht="15">
      <c r="A89" s="21" t="s">
        <v>111</v>
      </c>
      <c r="B89" s="30" t="s">
        <v>14</v>
      </c>
      <c r="C89" s="33" t="s">
        <v>225</v>
      </c>
      <c r="D89" s="70">
        <f>E89+F89</f>
        <v>36</v>
      </c>
      <c r="E89" s="21"/>
      <c r="F89" s="70">
        <f>I89+J89+K89+L89+M89+N89</f>
        <v>36</v>
      </c>
      <c r="G89" s="21"/>
      <c r="H89" s="21"/>
      <c r="I89" s="21"/>
      <c r="J89" s="21"/>
      <c r="K89" s="21"/>
      <c r="L89" s="21">
        <v>36</v>
      </c>
      <c r="M89" s="21"/>
      <c r="N89" s="21"/>
    </row>
    <row r="90" spans="1:14" s="24" customFormat="1" ht="15">
      <c r="A90" s="21" t="s">
        <v>112</v>
      </c>
      <c r="B90" s="30" t="s">
        <v>87</v>
      </c>
      <c r="C90" s="33" t="s">
        <v>224</v>
      </c>
      <c r="D90" s="70">
        <f>E90+F90</f>
        <v>36</v>
      </c>
      <c r="E90" s="21"/>
      <c r="F90" s="70">
        <f>I90+J90+K90+L90+M90+N90</f>
        <v>36</v>
      </c>
      <c r="G90" s="21"/>
      <c r="H90" s="21"/>
      <c r="I90" s="21"/>
      <c r="J90" s="21"/>
      <c r="K90" s="21"/>
      <c r="L90" s="21"/>
      <c r="M90" s="21">
        <v>36</v>
      </c>
      <c r="N90" s="21"/>
    </row>
    <row r="91" spans="1:31" s="35" customFormat="1" ht="30">
      <c r="A91" s="62" t="s">
        <v>113</v>
      </c>
      <c r="B91" s="66" t="s">
        <v>199</v>
      </c>
      <c r="C91" s="62" t="s">
        <v>124</v>
      </c>
      <c r="D91" s="62">
        <f>D92+D93+D94+D95</f>
        <v>222</v>
      </c>
      <c r="E91" s="62">
        <f aca="true" t="shared" si="15" ref="E91:N91">E92+E93+E94+E95</f>
        <v>50</v>
      </c>
      <c r="F91" s="62">
        <f t="shared" si="15"/>
        <v>172</v>
      </c>
      <c r="G91" s="62">
        <f t="shared" si="15"/>
        <v>46</v>
      </c>
      <c r="H91" s="62">
        <f t="shared" si="15"/>
        <v>0</v>
      </c>
      <c r="I91" s="62">
        <f t="shared" si="15"/>
        <v>0</v>
      </c>
      <c r="J91" s="62">
        <f t="shared" si="15"/>
        <v>0</v>
      </c>
      <c r="K91" s="62">
        <f t="shared" si="15"/>
        <v>0</v>
      </c>
      <c r="L91" s="62">
        <f t="shared" si="15"/>
        <v>22</v>
      </c>
      <c r="M91" s="62">
        <f t="shared" si="15"/>
        <v>150</v>
      </c>
      <c r="N91" s="62">
        <f t="shared" si="15"/>
        <v>0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</row>
    <row r="92" spans="1:14" s="20" customFormat="1" ht="15">
      <c r="A92" s="21" t="s">
        <v>114</v>
      </c>
      <c r="B92" s="30" t="s">
        <v>200</v>
      </c>
      <c r="C92" s="33" t="s">
        <v>224</v>
      </c>
      <c r="D92" s="70">
        <f>E92+F92</f>
        <v>72</v>
      </c>
      <c r="E92" s="21">
        <v>24</v>
      </c>
      <c r="F92" s="70">
        <f>I92+J92+K92+L92+M92+N92</f>
        <v>48</v>
      </c>
      <c r="G92" s="21">
        <v>26</v>
      </c>
      <c r="H92" s="21"/>
      <c r="I92" s="21"/>
      <c r="J92" s="21"/>
      <c r="K92" s="21"/>
      <c r="L92" s="21">
        <v>22</v>
      </c>
      <c r="M92" s="21">
        <v>26</v>
      </c>
      <c r="N92" s="21"/>
    </row>
    <row r="93" spans="1:14" s="20" customFormat="1" ht="15">
      <c r="A93" s="21" t="s">
        <v>201</v>
      </c>
      <c r="B93" s="30" t="s">
        <v>202</v>
      </c>
      <c r="C93" s="33" t="s">
        <v>224</v>
      </c>
      <c r="D93" s="70">
        <f>E93+F93</f>
        <v>78</v>
      </c>
      <c r="E93" s="21">
        <v>26</v>
      </c>
      <c r="F93" s="70">
        <f>I93+J93+K93+L93+M93+N93</f>
        <v>52</v>
      </c>
      <c r="G93" s="21">
        <v>20</v>
      </c>
      <c r="H93" s="21"/>
      <c r="I93" s="21"/>
      <c r="J93" s="21"/>
      <c r="K93" s="21"/>
      <c r="L93" s="21"/>
      <c r="M93" s="21">
        <v>52</v>
      </c>
      <c r="N93" s="21"/>
    </row>
    <row r="94" spans="1:14" s="20" customFormat="1" ht="15">
      <c r="A94" s="21" t="s">
        <v>115</v>
      </c>
      <c r="B94" s="30" t="s">
        <v>14</v>
      </c>
      <c r="C94" s="33" t="s">
        <v>224</v>
      </c>
      <c r="D94" s="70">
        <f>E94+F94</f>
        <v>36</v>
      </c>
      <c r="E94" s="21"/>
      <c r="F94" s="70">
        <f>I94+J94+K94+L94+M94+N94</f>
        <v>36</v>
      </c>
      <c r="G94" s="21"/>
      <c r="H94" s="21"/>
      <c r="I94" s="21"/>
      <c r="J94" s="21"/>
      <c r="K94" s="21"/>
      <c r="L94" s="21"/>
      <c r="M94" s="21">
        <v>36</v>
      </c>
      <c r="N94" s="21"/>
    </row>
    <row r="95" spans="1:14" s="24" customFormat="1" ht="15">
      <c r="A95" s="21" t="s">
        <v>116</v>
      </c>
      <c r="B95" s="30" t="s">
        <v>87</v>
      </c>
      <c r="C95" s="33" t="s">
        <v>224</v>
      </c>
      <c r="D95" s="70">
        <f>E95+F95</f>
        <v>36</v>
      </c>
      <c r="E95" s="21"/>
      <c r="F95" s="70">
        <f>I95+J95+K95+L95+M95+N95</f>
        <v>36</v>
      </c>
      <c r="G95" s="21"/>
      <c r="H95" s="21"/>
      <c r="I95" s="21"/>
      <c r="J95" s="21"/>
      <c r="K95" s="21"/>
      <c r="L95" s="21"/>
      <c r="M95" s="21">
        <v>36</v>
      </c>
      <c r="N95" s="21"/>
    </row>
    <row r="96" spans="1:31" s="40" customFormat="1" ht="30">
      <c r="A96" s="62" t="s">
        <v>117</v>
      </c>
      <c r="B96" s="66" t="s">
        <v>203</v>
      </c>
      <c r="C96" s="62" t="s">
        <v>124</v>
      </c>
      <c r="D96" s="62">
        <f>D97+D98+D99+D100+D101</f>
        <v>432</v>
      </c>
      <c r="E96" s="62">
        <f aca="true" t="shared" si="16" ref="E96:N96">E97+E98+E99+E100+E101</f>
        <v>108</v>
      </c>
      <c r="F96" s="62">
        <f t="shared" si="16"/>
        <v>324</v>
      </c>
      <c r="G96" s="62">
        <f t="shared" si="16"/>
        <v>74</v>
      </c>
      <c r="H96" s="62">
        <f t="shared" si="16"/>
        <v>10</v>
      </c>
      <c r="I96" s="62">
        <f t="shared" si="16"/>
        <v>0</v>
      </c>
      <c r="J96" s="62">
        <f t="shared" si="16"/>
        <v>0</v>
      </c>
      <c r="K96" s="62">
        <f t="shared" si="16"/>
        <v>0</v>
      </c>
      <c r="L96" s="62">
        <f t="shared" si="16"/>
        <v>0</v>
      </c>
      <c r="M96" s="62">
        <f t="shared" si="16"/>
        <v>46</v>
      </c>
      <c r="N96" s="62">
        <f t="shared" si="16"/>
        <v>278</v>
      </c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</row>
    <row r="97" spans="1:14" s="25" customFormat="1" ht="15.75" customHeight="1">
      <c r="A97" s="21" t="s">
        <v>118</v>
      </c>
      <c r="B97" s="30" t="s">
        <v>204</v>
      </c>
      <c r="C97" s="33" t="s">
        <v>209</v>
      </c>
      <c r="D97" s="70">
        <f>E97+F97</f>
        <v>84</v>
      </c>
      <c r="E97" s="21">
        <v>28</v>
      </c>
      <c r="F97" s="70">
        <f>I97+J97+K97+L97+M97+N97</f>
        <v>56</v>
      </c>
      <c r="G97" s="21">
        <v>26</v>
      </c>
      <c r="H97" s="78"/>
      <c r="I97" s="78"/>
      <c r="J97" s="21"/>
      <c r="K97" s="21"/>
      <c r="L97" s="21"/>
      <c r="M97" s="21"/>
      <c r="N97" s="21">
        <v>56</v>
      </c>
    </row>
    <row r="98" spans="1:14" s="25" customFormat="1" ht="30.75" customHeight="1">
      <c r="A98" s="21" t="s">
        <v>129</v>
      </c>
      <c r="B98" s="39" t="s">
        <v>205</v>
      </c>
      <c r="C98" s="33" t="s">
        <v>209</v>
      </c>
      <c r="D98" s="70">
        <f>E98+F98</f>
        <v>132</v>
      </c>
      <c r="E98" s="21">
        <v>44</v>
      </c>
      <c r="F98" s="70">
        <f>I98+J98+K98+L98+M98+N98</f>
        <v>88</v>
      </c>
      <c r="G98" s="21">
        <v>24</v>
      </c>
      <c r="H98" s="78"/>
      <c r="I98" s="78"/>
      <c r="J98" s="21"/>
      <c r="K98" s="21"/>
      <c r="L98" s="21"/>
      <c r="M98" s="21">
        <v>46</v>
      </c>
      <c r="N98" s="21">
        <v>42</v>
      </c>
    </row>
    <row r="99" spans="1:14" s="25" customFormat="1" ht="18" customHeight="1">
      <c r="A99" s="21" t="s">
        <v>206</v>
      </c>
      <c r="B99" s="39" t="s">
        <v>207</v>
      </c>
      <c r="C99" s="33" t="s">
        <v>209</v>
      </c>
      <c r="D99" s="70">
        <f>E99+F99</f>
        <v>108</v>
      </c>
      <c r="E99" s="21">
        <v>36</v>
      </c>
      <c r="F99" s="70">
        <f>I99+J99+K99+L99+M99+N99</f>
        <v>72</v>
      </c>
      <c r="G99" s="21">
        <v>24</v>
      </c>
      <c r="H99" s="78">
        <v>10</v>
      </c>
      <c r="I99" s="78"/>
      <c r="J99" s="21"/>
      <c r="K99" s="21"/>
      <c r="L99" s="21"/>
      <c r="M99" s="21"/>
      <c r="N99" s="21">
        <v>72</v>
      </c>
    </row>
    <row r="100" spans="1:14" s="23" customFormat="1" ht="15.75" customHeight="1">
      <c r="A100" s="21" t="s">
        <v>119</v>
      </c>
      <c r="B100" s="30" t="s">
        <v>14</v>
      </c>
      <c r="C100" s="33" t="s">
        <v>226</v>
      </c>
      <c r="D100" s="70">
        <f>E100+F100</f>
        <v>36</v>
      </c>
      <c r="E100" s="21"/>
      <c r="F100" s="70">
        <f>I100+J100+K100+L100+M100+N100</f>
        <v>36</v>
      </c>
      <c r="G100" s="21"/>
      <c r="H100" s="78"/>
      <c r="I100" s="78"/>
      <c r="J100" s="21"/>
      <c r="K100" s="21"/>
      <c r="L100" s="21"/>
      <c r="M100" s="21"/>
      <c r="N100" s="21">
        <v>36</v>
      </c>
    </row>
    <row r="101" spans="1:14" s="24" customFormat="1" ht="15.75" customHeight="1">
      <c r="A101" s="21" t="s">
        <v>120</v>
      </c>
      <c r="B101" s="30" t="s">
        <v>87</v>
      </c>
      <c r="C101" s="33" t="s">
        <v>226</v>
      </c>
      <c r="D101" s="70">
        <f>E101+F101</f>
        <v>72</v>
      </c>
      <c r="E101" s="21"/>
      <c r="F101" s="70">
        <f>I101+J101+K101+L101+M101+N101</f>
        <v>72</v>
      </c>
      <c r="G101" s="21"/>
      <c r="H101" s="21"/>
      <c r="I101" s="21"/>
      <c r="J101" s="21"/>
      <c r="K101" s="21"/>
      <c r="L101" s="21"/>
      <c r="M101" s="21"/>
      <c r="N101" s="21">
        <v>72</v>
      </c>
    </row>
    <row r="102" spans="1:31" s="40" customFormat="1" ht="30">
      <c r="A102" s="62" t="s">
        <v>142</v>
      </c>
      <c r="B102" s="66" t="s">
        <v>161</v>
      </c>
      <c r="C102" s="62" t="s">
        <v>124</v>
      </c>
      <c r="D102" s="62">
        <f aca="true" t="shared" si="17" ref="D102:N102">D103+D104+D105</f>
        <v>426</v>
      </c>
      <c r="E102" s="62">
        <f t="shared" si="17"/>
        <v>106</v>
      </c>
      <c r="F102" s="62">
        <f t="shared" si="17"/>
        <v>320</v>
      </c>
      <c r="G102" s="62">
        <f t="shared" si="17"/>
        <v>116</v>
      </c>
      <c r="H102" s="62">
        <f t="shared" si="17"/>
        <v>0</v>
      </c>
      <c r="I102" s="62">
        <f t="shared" si="17"/>
        <v>0</v>
      </c>
      <c r="J102" s="62">
        <f t="shared" si="17"/>
        <v>0</v>
      </c>
      <c r="K102" s="62">
        <f t="shared" si="17"/>
        <v>156</v>
      </c>
      <c r="L102" s="62">
        <f t="shared" si="17"/>
        <v>164</v>
      </c>
      <c r="M102" s="62">
        <f t="shared" si="17"/>
        <v>0</v>
      </c>
      <c r="N102" s="62">
        <f t="shared" si="17"/>
        <v>0</v>
      </c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</row>
    <row r="103" spans="1:14" s="24" customFormat="1" ht="16.5" customHeight="1">
      <c r="A103" s="21" t="s">
        <v>143</v>
      </c>
      <c r="B103" s="30" t="s">
        <v>208</v>
      </c>
      <c r="C103" s="33" t="s">
        <v>227</v>
      </c>
      <c r="D103" s="70">
        <f>E103+F103</f>
        <v>318</v>
      </c>
      <c r="E103" s="21">
        <v>106</v>
      </c>
      <c r="F103" s="70">
        <f>I103+J103+K103+L103+M103+N103</f>
        <v>212</v>
      </c>
      <c r="G103" s="21">
        <v>116</v>
      </c>
      <c r="H103" s="21"/>
      <c r="I103" s="21"/>
      <c r="J103" s="21"/>
      <c r="K103" s="21">
        <v>120</v>
      </c>
      <c r="L103" s="21">
        <v>92</v>
      </c>
      <c r="M103" s="21"/>
      <c r="N103" s="21"/>
    </row>
    <row r="104" spans="1:14" s="24" customFormat="1" ht="16.5" customHeight="1">
      <c r="A104" s="21" t="s">
        <v>144</v>
      </c>
      <c r="B104" s="30" t="s">
        <v>14</v>
      </c>
      <c r="C104" s="33" t="s">
        <v>228</v>
      </c>
      <c r="D104" s="70">
        <f>E104+F104</f>
        <v>36</v>
      </c>
      <c r="E104" s="21"/>
      <c r="F104" s="70">
        <f>I104+J104+K104+L104+M104+N104</f>
        <v>36</v>
      </c>
      <c r="G104" s="21"/>
      <c r="H104" s="21"/>
      <c r="I104" s="21"/>
      <c r="J104" s="21"/>
      <c r="K104" s="21">
        <v>36</v>
      </c>
      <c r="L104" s="21"/>
      <c r="M104" s="21"/>
      <c r="N104" s="21"/>
    </row>
    <row r="105" spans="1:14" s="24" customFormat="1" ht="16.5" customHeight="1">
      <c r="A105" s="21" t="s">
        <v>162</v>
      </c>
      <c r="B105" s="30" t="s">
        <v>87</v>
      </c>
      <c r="C105" s="33" t="s">
        <v>229</v>
      </c>
      <c r="D105" s="70">
        <f>E105+F105</f>
        <v>72</v>
      </c>
      <c r="E105" s="21"/>
      <c r="F105" s="70">
        <f>I105+J105+K105+L105+M105+N105</f>
        <v>72</v>
      </c>
      <c r="G105" s="21"/>
      <c r="H105" s="21"/>
      <c r="I105" s="21"/>
      <c r="J105" s="21"/>
      <c r="K105" s="21"/>
      <c r="L105" s="21">
        <v>72</v>
      </c>
      <c r="M105" s="21"/>
      <c r="N105" s="21"/>
    </row>
    <row r="106" spans="1:31" s="40" customFormat="1" ht="15">
      <c r="A106" s="62" t="s">
        <v>163</v>
      </c>
      <c r="B106" s="67" t="s">
        <v>138</v>
      </c>
      <c r="C106" s="62" t="s">
        <v>139</v>
      </c>
      <c r="D106" s="62">
        <f aca="true" t="shared" si="18" ref="D106:N106">D107+D108+D109</f>
        <v>174</v>
      </c>
      <c r="E106" s="62">
        <f t="shared" si="18"/>
        <v>34</v>
      </c>
      <c r="F106" s="62">
        <f t="shared" si="18"/>
        <v>140</v>
      </c>
      <c r="G106" s="62">
        <f t="shared" si="18"/>
        <v>32</v>
      </c>
      <c r="H106" s="62">
        <f t="shared" si="18"/>
        <v>0</v>
      </c>
      <c r="I106" s="62">
        <f t="shared" si="18"/>
        <v>0</v>
      </c>
      <c r="J106" s="62">
        <f t="shared" si="18"/>
        <v>0</v>
      </c>
      <c r="K106" s="62">
        <f t="shared" si="18"/>
        <v>0</v>
      </c>
      <c r="L106" s="62">
        <f t="shared" si="18"/>
        <v>0</v>
      </c>
      <c r="M106" s="62">
        <f t="shared" si="18"/>
        <v>0</v>
      </c>
      <c r="N106" s="62">
        <f t="shared" si="18"/>
        <v>140</v>
      </c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</row>
    <row r="107" spans="1:16" s="24" customFormat="1" ht="15">
      <c r="A107" s="21" t="s">
        <v>164</v>
      </c>
      <c r="B107" s="30" t="s">
        <v>140</v>
      </c>
      <c r="C107" s="13" t="s">
        <v>134</v>
      </c>
      <c r="D107" s="70">
        <f>E107+F107</f>
        <v>51</v>
      </c>
      <c r="E107" s="21">
        <v>17</v>
      </c>
      <c r="F107" s="70">
        <f>I107+J107+K107+L107+M107+N107</f>
        <v>34</v>
      </c>
      <c r="G107" s="21">
        <v>16</v>
      </c>
      <c r="H107" s="21"/>
      <c r="I107" s="21"/>
      <c r="J107" s="21"/>
      <c r="K107" s="21"/>
      <c r="L107" s="21"/>
      <c r="M107" s="21"/>
      <c r="N107" s="21">
        <v>34</v>
      </c>
      <c r="O107" s="72"/>
      <c r="P107" s="72"/>
    </row>
    <row r="108" spans="1:16" s="24" customFormat="1" ht="15">
      <c r="A108" s="21" t="s">
        <v>165</v>
      </c>
      <c r="B108" s="30" t="s">
        <v>141</v>
      </c>
      <c r="C108" s="13" t="s">
        <v>134</v>
      </c>
      <c r="D108" s="70">
        <f>E108+F108</f>
        <v>51</v>
      </c>
      <c r="E108" s="21">
        <v>17</v>
      </c>
      <c r="F108" s="70">
        <f>I108+J108+K108+L108+M108+N108</f>
        <v>34</v>
      </c>
      <c r="G108" s="21">
        <v>16</v>
      </c>
      <c r="H108" s="21"/>
      <c r="I108" s="21"/>
      <c r="J108" s="21"/>
      <c r="K108" s="21"/>
      <c r="L108" s="21"/>
      <c r="M108" s="21"/>
      <c r="N108" s="21">
        <v>34</v>
      </c>
      <c r="O108" s="72"/>
      <c r="P108" s="72"/>
    </row>
    <row r="109" spans="1:16" s="24" customFormat="1" ht="15">
      <c r="A109" s="21" t="s">
        <v>166</v>
      </c>
      <c r="B109" s="30" t="s">
        <v>14</v>
      </c>
      <c r="C109" s="13" t="s">
        <v>134</v>
      </c>
      <c r="D109" s="70">
        <f>E109+F109</f>
        <v>72</v>
      </c>
      <c r="E109" s="21"/>
      <c r="F109" s="70">
        <f>I109+J109+K109+L109+M109+N109</f>
        <v>72</v>
      </c>
      <c r="G109" s="21"/>
      <c r="H109" s="21"/>
      <c r="I109" s="21"/>
      <c r="J109" s="21"/>
      <c r="K109" s="21"/>
      <c r="L109" s="21"/>
      <c r="M109" s="21"/>
      <c r="N109" s="21">
        <v>72</v>
      </c>
      <c r="O109" s="72"/>
      <c r="P109" s="72"/>
    </row>
    <row r="110" spans="1:31" s="38" customFormat="1" ht="15">
      <c r="A110" s="64"/>
      <c r="B110" s="68" t="s">
        <v>12</v>
      </c>
      <c r="C110" s="63" t="s">
        <v>232</v>
      </c>
      <c r="D110" s="63">
        <f aca="true" t="shared" si="19" ref="D110:N110">D34+D58+D63+D66</f>
        <v>5580</v>
      </c>
      <c r="E110" s="63">
        <f t="shared" si="19"/>
        <v>1692</v>
      </c>
      <c r="F110" s="63">
        <f t="shared" si="19"/>
        <v>3888</v>
      </c>
      <c r="G110" s="63">
        <f t="shared" si="19"/>
        <v>1528</v>
      </c>
      <c r="H110" s="63">
        <f t="shared" si="19"/>
        <v>20</v>
      </c>
      <c r="I110" s="63">
        <f t="shared" si="19"/>
        <v>612</v>
      </c>
      <c r="J110" s="63">
        <f t="shared" si="19"/>
        <v>792</v>
      </c>
      <c r="K110" s="63">
        <f t="shared" si="19"/>
        <v>576</v>
      </c>
      <c r="L110" s="63">
        <f t="shared" si="19"/>
        <v>828</v>
      </c>
      <c r="M110" s="63">
        <f t="shared" si="19"/>
        <v>612</v>
      </c>
      <c r="N110" s="63">
        <f t="shared" si="19"/>
        <v>468</v>
      </c>
      <c r="O110" s="73">
        <f>SUM(I110:N110)</f>
        <v>3888</v>
      </c>
      <c r="P110" s="73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16" s="8" customFormat="1" ht="15">
      <c r="A111" s="9" t="s">
        <v>130</v>
      </c>
      <c r="B111" s="31" t="s">
        <v>131</v>
      </c>
      <c r="C111" s="7"/>
      <c r="D111" s="7"/>
      <c r="E111" s="7"/>
      <c r="F111" s="7"/>
      <c r="G111" s="7"/>
      <c r="H111" s="7"/>
      <c r="I111" s="77"/>
      <c r="J111" s="77"/>
      <c r="K111" s="77"/>
      <c r="L111" s="77"/>
      <c r="M111" s="77"/>
      <c r="N111" s="7" t="s">
        <v>121</v>
      </c>
      <c r="O111" s="73"/>
      <c r="P111" s="73"/>
    </row>
    <row r="112" spans="1:17" s="28" customFormat="1" ht="15">
      <c r="A112" s="27" t="s">
        <v>54</v>
      </c>
      <c r="B112" s="26" t="s">
        <v>16</v>
      </c>
      <c r="C112" s="26"/>
      <c r="D112" s="26"/>
      <c r="E112" s="26"/>
      <c r="F112" s="15"/>
      <c r="G112" s="15"/>
      <c r="H112" s="26"/>
      <c r="I112" s="26"/>
      <c r="J112" s="26"/>
      <c r="K112" s="26"/>
      <c r="L112" s="26"/>
      <c r="M112" s="26"/>
      <c r="N112" s="29" t="s">
        <v>122</v>
      </c>
      <c r="O112" s="74"/>
      <c r="P112" s="74"/>
      <c r="Q112" s="34"/>
    </row>
    <row r="113" spans="1:31" ht="18" customHeight="1">
      <c r="A113" s="139" t="s">
        <v>133</v>
      </c>
      <c r="B113" s="140"/>
      <c r="C113" s="140"/>
      <c r="D113" s="141"/>
      <c r="E113" s="83" t="s">
        <v>55</v>
      </c>
      <c r="F113" s="121" t="s">
        <v>56</v>
      </c>
      <c r="G113" s="122"/>
      <c r="H113" s="123"/>
      <c r="I113" s="80">
        <f aca="true" t="shared" si="20" ref="I113:N113">I34+I58+I63+I66-I84-I85-I89-I90-I94-I95-I100-I101-I104-I105-I109</f>
        <v>612</v>
      </c>
      <c r="J113" s="80">
        <f t="shared" si="20"/>
        <v>792</v>
      </c>
      <c r="K113" s="80">
        <f t="shared" si="20"/>
        <v>540</v>
      </c>
      <c r="L113" s="80">
        <f t="shared" si="20"/>
        <v>648</v>
      </c>
      <c r="M113" s="80">
        <f t="shared" si="20"/>
        <v>504</v>
      </c>
      <c r="N113" s="80">
        <f t="shared" si="20"/>
        <v>288</v>
      </c>
      <c r="O113" s="81">
        <f>SUM(I113:N113)</f>
        <v>3384</v>
      </c>
      <c r="P113" s="75"/>
      <c r="Q113" s="54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7.25" customHeight="1">
      <c r="A114" s="142"/>
      <c r="B114" s="143"/>
      <c r="C114" s="143"/>
      <c r="D114" s="144"/>
      <c r="E114" s="128"/>
      <c r="F114" s="121" t="s">
        <v>57</v>
      </c>
      <c r="G114" s="122"/>
      <c r="H114" s="123"/>
      <c r="I114" s="80">
        <f aca="true" t="shared" si="21" ref="I114:N114">I84+I89+I94+I100+I104+I109</f>
        <v>0</v>
      </c>
      <c r="J114" s="80">
        <f t="shared" si="21"/>
        <v>0</v>
      </c>
      <c r="K114" s="80">
        <f t="shared" si="21"/>
        <v>36</v>
      </c>
      <c r="L114" s="80">
        <f t="shared" si="21"/>
        <v>72</v>
      </c>
      <c r="M114" s="80">
        <f t="shared" si="21"/>
        <v>36</v>
      </c>
      <c r="N114" s="80">
        <f t="shared" si="21"/>
        <v>108</v>
      </c>
      <c r="O114" s="81">
        <f aca="true" t="shared" si="22" ref="O114:O119">SUM(I114:N114)</f>
        <v>252</v>
      </c>
      <c r="P114" s="75"/>
      <c r="Q114" s="54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8" customHeight="1">
      <c r="A115" s="142"/>
      <c r="B115" s="143"/>
      <c r="C115" s="143"/>
      <c r="D115" s="144"/>
      <c r="E115" s="128"/>
      <c r="F115" s="121" t="s">
        <v>58</v>
      </c>
      <c r="G115" s="122"/>
      <c r="H115" s="123"/>
      <c r="I115" s="80">
        <f aca="true" t="shared" si="23" ref="I115:N115">I85+I90+I95+I101+I105</f>
        <v>0</v>
      </c>
      <c r="J115" s="80">
        <f t="shared" si="23"/>
        <v>0</v>
      </c>
      <c r="K115" s="80">
        <f t="shared" si="23"/>
        <v>0</v>
      </c>
      <c r="L115" s="80">
        <f t="shared" si="23"/>
        <v>108</v>
      </c>
      <c r="M115" s="80">
        <f t="shared" si="23"/>
        <v>72</v>
      </c>
      <c r="N115" s="80">
        <f t="shared" si="23"/>
        <v>72</v>
      </c>
      <c r="O115" s="81">
        <f t="shared" si="22"/>
        <v>252</v>
      </c>
      <c r="P115" s="75"/>
      <c r="Q115" s="54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20.25" customHeight="1">
      <c r="A116" s="142"/>
      <c r="B116" s="143"/>
      <c r="C116" s="143"/>
      <c r="D116" s="144"/>
      <c r="E116" s="128"/>
      <c r="F116" s="121" t="s">
        <v>123</v>
      </c>
      <c r="G116" s="122"/>
      <c r="H116" s="123"/>
      <c r="I116" s="78"/>
      <c r="J116" s="78"/>
      <c r="K116" s="78"/>
      <c r="L116" s="78"/>
      <c r="M116" s="78"/>
      <c r="N116" s="78">
        <v>144</v>
      </c>
      <c r="O116" s="81">
        <f t="shared" si="22"/>
        <v>144</v>
      </c>
      <c r="P116" s="75"/>
      <c r="Q116" s="54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8.75" customHeight="1">
      <c r="A117" s="142"/>
      <c r="B117" s="143"/>
      <c r="C117" s="143"/>
      <c r="D117" s="144"/>
      <c r="E117" s="128"/>
      <c r="F117" s="121" t="s">
        <v>59</v>
      </c>
      <c r="G117" s="122"/>
      <c r="H117" s="123"/>
      <c r="I117" s="32">
        <v>0</v>
      </c>
      <c r="J117" s="32">
        <v>3</v>
      </c>
      <c r="K117" s="32">
        <v>2</v>
      </c>
      <c r="L117" s="32">
        <v>4</v>
      </c>
      <c r="M117" s="32">
        <v>2</v>
      </c>
      <c r="N117" s="32">
        <v>2</v>
      </c>
      <c r="O117" s="81">
        <f t="shared" si="22"/>
        <v>13</v>
      </c>
      <c r="P117" s="75"/>
      <c r="Q117" s="54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8" customHeight="1">
      <c r="A118" s="142"/>
      <c r="B118" s="143"/>
      <c r="C118" s="143"/>
      <c r="D118" s="144"/>
      <c r="E118" s="128"/>
      <c r="F118" s="121" t="s">
        <v>60</v>
      </c>
      <c r="G118" s="122"/>
      <c r="H118" s="123"/>
      <c r="I118" s="32">
        <v>0</v>
      </c>
      <c r="J118" s="32">
        <v>10</v>
      </c>
      <c r="K118" s="32">
        <v>4</v>
      </c>
      <c r="L118" s="32">
        <v>6</v>
      </c>
      <c r="M118" s="32">
        <v>5</v>
      </c>
      <c r="N118" s="32">
        <v>5</v>
      </c>
      <c r="O118" s="81">
        <f t="shared" si="22"/>
        <v>30</v>
      </c>
      <c r="P118" s="75"/>
      <c r="Q118" s="54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8.75" customHeight="1">
      <c r="A119" s="145"/>
      <c r="B119" s="146"/>
      <c r="C119" s="146"/>
      <c r="D119" s="147"/>
      <c r="E119" s="129"/>
      <c r="F119" s="121" t="s">
        <v>61</v>
      </c>
      <c r="G119" s="122"/>
      <c r="H119" s="123"/>
      <c r="I119" s="32"/>
      <c r="J119" s="32"/>
      <c r="K119" s="32"/>
      <c r="L119" s="32"/>
      <c r="M119" s="32"/>
      <c r="N119" s="32"/>
      <c r="O119" s="81">
        <f t="shared" si="22"/>
        <v>0</v>
      </c>
      <c r="P119" s="75"/>
      <c r="Q119" s="54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2:31" ht="15">
      <c r="B120" s="10"/>
      <c r="C120" s="10"/>
      <c r="D120" s="10"/>
      <c r="E120" s="10"/>
      <c r="F120" s="10"/>
      <c r="H120" s="10"/>
      <c r="O120" s="75"/>
      <c r="P120" s="75"/>
      <c r="Q120" s="54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2:31" ht="15">
      <c r="B121" s="10"/>
      <c r="C121" s="10"/>
      <c r="D121" s="10"/>
      <c r="E121" s="10"/>
      <c r="F121" s="10"/>
      <c r="H121" s="10"/>
      <c r="O121" s="54"/>
      <c r="P121" s="54"/>
      <c r="Q121" s="54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2:8" ht="15">
      <c r="B122" s="10"/>
      <c r="C122" s="10"/>
      <c r="D122" s="10"/>
      <c r="E122" s="10"/>
      <c r="F122" s="10"/>
      <c r="H122" s="10"/>
    </row>
    <row r="123" spans="2:8" ht="15">
      <c r="B123" s="10"/>
      <c r="C123" s="10"/>
      <c r="D123" s="10"/>
      <c r="E123" s="10"/>
      <c r="F123" s="10"/>
      <c r="H123" s="10"/>
    </row>
    <row r="124" spans="2:8" ht="15">
      <c r="B124" s="10"/>
      <c r="C124" s="10"/>
      <c r="D124" s="10"/>
      <c r="E124" s="10"/>
      <c r="F124" s="10"/>
      <c r="H124" s="10"/>
    </row>
    <row r="125" spans="2:8" ht="15">
      <c r="B125" s="10"/>
      <c r="C125" s="10"/>
      <c r="D125" s="10"/>
      <c r="E125" s="10"/>
      <c r="F125" s="10"/>
      <c r="H125" s="10"/>
    </row>
    <row r="126" spans="2:8" ht="15">
      <c r="B126" s="10"/>
      <c r="C126" s="10"/>
      <c r="D126" s="10"/>
      <c r="E126" s="10"/>
      <c r="F126" s="10"/>
      <c r="H126" s="10"/>
    </row>
    <row r="127" spans="2:8" ht="15">
      <c r="B127" s="10"/>
      <c r="C127" s="10"/>
      <c r="D127" s="10"/>
      <c r="E127" s="10"/>
      <c r="F127" s="10"/>
      <c r="H127" s="10"/>
    </row>
    <row r="128" spans="2:8" ht="15">
      <c r="B128" s="10"/>
      <c r="C128" s="10"/>
      <c r="D128" s="10"/>
      <c r="E128" s="10"/>
      <c r="F128" s="10"/>
      <c r="H128" s="10"/>
    </row>
    <row r="129" spans="2:8" ht="15">
      <c r="B129" s="10"/>
      <c r="C129" s="10"/>
      <c r="D129" s="10"/>
      <c r="E129" s="10"/>
      <c r="F129" s="10"/>
      <c r="H129" s="10"/>
    </row>
    <row r="130" spans="2:8" ht="15">
      <c r="B130" s="10"/>
      <c r="C130" s="10"/>
      <c r="D130" s="10"/>
      <c r="E130" s="10"/>
      <c r="F130" s="10"/>
      <c r="H130" s="10"/>
    </row>
    <row r="131" spans="2:8" ht="15">
      <c r="B131" s="10"/>
      <c r="C131" s="10"/>
      <c r="D131" s="10"/>
      <c r="E131" s="10"/>
      <c r="F131" s="10"/>
      <c r="H131" s="10"/>
    </row>
    <row r="132" spans="2:8" ht="15">
      <c r="B132" s="10"/>
      <c r="C132" s="10"/>
      <c r="D132" s="10"/>
      <c r="E132" s="10"/>
      <c r="F132" s="10"/>
      <c r="H132" s="10"/>
    </row>
    <row r="133" spans="2:8" ht="15">
      <c r="B133" s="10"/>
      <c r="C133" s="10"/>
      <c r="D133" s="10"/>
      <c r="E133" s="10"/>
      <c r="F133" s="10"/>
      <c r="H133" s="10"/>
    </row>
    <row r="134" spans="2:8" ht="15">
      <c r="B134" s="10"/>
      <c r="C134" s="10"/>
      <c r="D134" s="10"/>
      <c r="E134" s="10"/>
      <c r="F134" s="10"/>
      <c r="H134" s="10"/>
    </row>
    <row r="135" spans="2:8" ht="15">
      <c r="B135" s="10"/>
      <c r="C135" s="10"/>
      <c r="D135" s="10"/>
      <c r="E135" s="10"/>
      <c r="F135" s="10"/>
      <c r="H135" s="10"/>
    </row>
    <row r="136" spans="2:8" ht="15">
      <c r="B136" s="10"/>
      <c r="C136" s="10"/>
      <c r="D136" s="10"/>
      <c r="E136" s="10"/>
      <c r="F136" s="10"/>
      <c r="H136" s="10"/>
    </row>
    <row r="137" spans="2:8" ht="15">
      <c r="B137" s="10"/>
      <c r="C137" s="10"/>
      <c r="D137" s="10"/>
      <c r="E137" s="10"/>
      <c r="F137" s="10"/>
      <c r="H137" s="10"/>
    </row>
    <row r="138" spans="2:8" ht="15">
      <c r="B138" s="10"/>
      <c r="C138" s="10"/>
      <c r="D138" s="10"/>
      <c r="E138" s="10"/>
      <c r="F138" s="10"/>
      <c r="H138" s="10"/>
    </row>
    <row r="139" spans="2:8" ht="15">
      <c r="B139" s="10"/>
      <c r="C139" s="10"/>
      <c r="D139" s="10"/>
      <c r="E139" s="10"/>
      <c r="F139" s="10"/>
      <c r="H139" s="10"/>
    </row>
    <row r="140" spans="2:8" ht="15">
      <c r="B140" s="10"/>
      <c r="C140" s="10"/>
      <c r="D140" s="10"/>
      <c r="E140" s="10"/>
      <c r="F140" s="10"/>
      <c r="H140" s="10"/>
    </row>
    <row r="141" spans="2:8" ht="15">
      <c r="B141" s="10"/>
      <c r="C141" s="10"/>
      <c r="D141" s="10"/>
      <c r="E141" s="10"/>
      <c r="F141" s="10"/>
      <c r="H141" s="10"/>
    </row>
    <row r="142" spans="2:8" ht="15">
      <c r="B142" s="10"/>
      <c r="C142" s="10"/>
      <c r="D142" s="10"/>
      <c r="E142" s="10"/>
      <c r="F142" s="10"/>
      <c r="H142" s="10"/>
    </row>
    <row r="143" spans="2:8" ht="15">
      <c r="B143" s="10"/>
      <c r="C143" s="10"/>
      <c r="D143" s="10"/>
      <c r="E143" s="10"/>
      <c r="F143" s="10"/>
      <c r="H143" s="10"/>
    </row>
    <row r="144" spans="2:8" ht="15">
      <c r="B144" s="10"/>
      <c r="C144" s="10"/>
      <c r="D144" s="10"/>
      <c r="E144" s="10"/>
      <c r="F144" s="10"/>
      <c r="H144" s="10"/>
    </row>
    <row r="145" spans="2:8" ht="15">
      <c r="B145" s="10"/>
      <c r="C145" s="10"/>
      <c r="D145" s="10"/>
      <c r="E145" s="10"/>
      <c r="F145" s="10"/>
      <c r="H145" s="10"/>
    </row>
    <row r="146" spans="2:8" ht="15">
      <c r="B146" s="10"/>
      <c r="C146" s="10"/>
      <c r="D146" s="10"/>
      <c r="E146" s="10"/>
      <c r="F146" s="10"/>
      <c r="H146" s="10"/>
    </row>
    <row r="147" spans="2:8" ht="15">
      <c r="B147" s="10"/>
      <c r="C147" s="10"/>
      <c r="D147" s="10"/>
      <c r="E147" s="10"/>
      <c r="F147" s="10"/>
      <c r="H147" s="10"/>
    </row>
    <row r="148" spans="2:8" ht="15">
      <c r="B148" s="10"/>
      <c r="C148" s="10"/>
      <c r="D148" s="10"/>
      <c r="E148" s="10"/>
      <c r="F148" s="10"/>
      <c r="H148" s="10"/>
    </row>
    <row r="149" spans="2:8" ht="15">
      <c r="B149" s="10"/>
      <c r="C149" s="10"/>
      <c r="D149" s="10"/>
      <c r="E149" s="10"/>
      <c r="F149" s="10"/>
      <c r="H149" s="10"/>
    </row>
    <row r="150" spans="2:8" ht="15">
      <c r="B150" s="10"/>
      <c r="C150" s="10"/>
      <c r="D150" s="10"/>
      <c r="E150" s="10"/>
      <c r="F150" s="10"/>
      <c r="H150" s="10"/>
    </row>
    <row r="151" spans="2:8" ht="15">
      <c r="B151" s="10"/>
      <c r="C151" s="10"/>
      <c r="D151" s="10"/>
      <c r="E151" s="10"/>
      <c r="F151" s="10"/>
      <c r="H151" s="10"/>
    </row>
    <row r="152" spans="2:8" ht="15">
      <c r="B152" s="10"/>
      <c r="C152" s="10"/>
      <c r="D152" s="10"/>
      <c r="E152" s="10"/>
      <c r="F152" s="10"/>
      <c r="H152" s="10"/>
    </row>
    <row r="153" spans="2:8" ht="15">
      <c r="B153" s="10"/>
      <c r="C153" s="10"/>
      <c r="D153" s="10"/>
      <c r="E153" s="10"/>
      <c r="F153" s="10"/>
      <c r="H153" s="10"/>
    </row>
    <row r="154" spans="2:8" ht="15">
      <c r="B154" s="10"/>
      <c r="C154" s="10"/>
      <c r="D154" s="10"/>
      <c r="E154" s="10"/>
      <c r="F154" s="10"/>
      <c r="H154" s="10"/>
    </row>
    <row r="155" spans="2:8" ht="15">
      <c r="B155" s="10"/>
      <c r="C155" s="10"/>
      <c r="D155" s="10"/>
      <c r="E155" s="10"/>
      <c r="F155" s="10"/>
      <c r="H155" s="10"/>
    </row>
    <row r="156" spans="2:8" ht="15">
      <c r="B156" s="10"/>
      <c r="C156" s="10"/>
      <c r="D156" s="10"/>
      <c r="E156" s="10"/>
      <c r="F156" s="10"/>
      <c r="H156" s="10"/>
    </row>
    <row r="157" spans="2:8" ht="15">
      <c r="B157" s="10"/>
      <c r="C157" s="10"/>
      <c r="D157" s="10"/>
      <c r="E157" s="10"/>
      <c r="F157" s="10"/>
      <c r="H157" s="10"/>
    </row>
    <row r="158" spans="2:8" ht="15">
      <c r="B158" s="10"/>
      <c r="C158" s="10"/>
      <c r="D158" s="10"/>
      <c r="E158" s="10"/>
      <c r="F158" s="10"/>
      <c r="H158" s="10"/>
    </row>
    <row r="159" spans="2:8" ht="15">
      <c r="B159" s="10"/>
      <c r="C159" s="10"/>
      <c r="D159" s="10"/>
      <c r="E159" s="10"/>
      <c r="F159" s="10"/>
      <c r="H159" s="10"/>
    </row>
    <row r="160" spans="2:8" ht="15">
      <c r="B160" s="10"/>
      <c r="C160" s="10"/>
      <c r="D160" s="10"/>
      <c r="E160" s="10"/>
      <c r="F160" s="10"/>
      <c r="H160" s="10"/>
    </row>
    <row r="161" spans="2:8" ht="15">
      <c r="B161" s="10"/>
      <c r="C161" s="10"/>
      <c r="D161" s="10"/>
      <c r="E161" s="10"/>
      <c r="F161" s="10"/>
      <c r="H161" s="10"/>
    </row>
    <row r="162" spans="2:8" ht="15">
      <c r="B162" s="10"/>
      <c r="C162" s="10"/>
      <c r="D162" s="10"/>
      <c r="E162" s="10"/>
      <c r="F162" s="10"/>
      <c r="H162" s="10"/>
    </row>
    <row r="163" spans="2:8" ht="15">
      <c r="B163" s="10"/>
      <c r="C163" s="10"/>
      <c r="D163" s="10"/>
      <c r="E163" s="10"/>
      <c r="F163" s="10"/>
      <c r="H163" s="10"/>
    </row>
    <row r="164" spans="2:8" ht="15">
      <c r="B164" s="10"/>
      <c r="C164" s="10"/>
      <c r="D164" s="10"/>
      <c r="E164" s="10"/>
      <c r="F164" s="10"/>
      <c r="H164" s="10"/>
    </row>
    <row r="165" spans="2:8" ht="15">
      <c r="B165" s="10"/>
      <c r="C165" s="10"/>
      <c r="D165" s="10"/>
      <c r="E165" s="10"/>
      <c r="F165" s="10"/>
      <c r="H165" s="10"/>
    </row>
    <row r="166" spans="2:8" ht="15">
      <c r="B166" s="10"/>
      <c r="C166" s="10"/>
      <c r="D166" s="10"/>
      <c r="E166" s="10"/>
      <c r="F166" s="10"/>
      <c r="H166" s="10"/>
    </row>
    <row r="167" spans="2:8" ht="15">
      <c r="B167" s="10"/>
      <c r="C167" s="10"/>
      <c r="D167" s="10"/>
      <c r="E167" s="10"/>
      <c r="F167" s="10"/>
      <c r="H167" s="10"/>
    </row>
    <row r="168" spans="2:8" ht="15">
      <c r="B168" s="10"/>
      <c r="C168" s="10"/>
      <c r="D168" s="10"/>
      <c r="E168" s="10"/>
      <c r="F168" s="10"/>
      <c r="H168" s="10"/>
    </row>
    <row r="169" spans="2:8" ht="15">
      <c r="B169" s="10"/>
      <c r="C169" s="10"/>
      <c r="D169" s="10"/>
      <c r="E169" s="10"/>
      <c r="F169" s="10"/>
      <c r="H169" s="10"/>
    </row>
    <row r="170" spans="2:8" ht="15">
      <c r="B170" s="10"/>
      <c r="C170" s="10"/>
      <c r="D170" s="10"/>
      <c r="E170" s="10"/>
      <c r="F170" s="10"/>
      <c r="H170" s="10"/>
    </row>
    <row r="171" spans="2:8" ht="15">
      <c r="B171" s="10"/>
      <c r="C171" s="10"/>
      <c r="D171" s="10"/>
      <c r="E171" s="10"/>
      <c r="F171" s="10"/>
      <c r="H171" s="10"/>
    </row>
    <row r="172" spans="2:8" ht="15">
      <c r="B172" s="10"/>
      <c r="C172" s="10"/>
      <c r="D172" s="10"/>
      <c r="E172" s="10"/>
      <c r="F172" s="10"/>
      <c r="H172" s="10"/>
    </row>
    <row r="173" spans="2:8" ht="15">
      <c r="B173" s="10"/>
      <c r="C173" s="10"/>
      <c r="D173" s="10"/>
      <c r="E173" s="10"/>
      <c r="F173" s="10"/>
      <c r="H173" s="10"/>
    </row>
    <row r="174" spans="2:8" ht="15">
      <c r="B174" s="10"/>
      <c r="C174" s="10"/>
      <c r="D174" s="10"/>
      <c r="E174" s="10"/>
      <c r="F174" s="10"/>
      <c r="H174" s="10"/>
    </row>
    <row r="175" spans="2:8" ht="15">
      <c r="B175" s="10"/>
      <c r="C175" s="10"/>
      <c r="D175" s="10"/>
      <c r="E175" s="10"/>
      <c r="F175" s="10"/>
      <c r="H175" s="10"/>
    </row>
    <row r="176" spans="2:8" ht="15">
      <c r="B176" s="10"/>
      <c r="C176" s="10"/>
      <c r="D176" s="10"/>
      <c r="E176" s="10"/>
      <c r="F176" s="10"/>
      <c r="H176" s="10"/>
    </row>
    <row r="177" spans="2:8" ht="15">
      <c r="B177" s="10"/>
      <c r="C177" s="10"/>
      <c r="D177" s="10"/>
      <c r="E177" s="10"/>
      <c r="F177" s="10"/>
      <c r="H177" s="10"/>
    </row>
    <row r="178" spans="2:8" ht="15">
      <c r="B178" s="10"/>
      <c r="C178" s="10"/>
      <c r="D178" s="10"/>
      <c r="E178" s="10"/>
      <c r="F178" s="10"/>
      <c r="H178" s="10"/>
    </row>
    <row r="179" spans="2:8" ht="15">
      <c r="B179" s="10"/>
      <c r="C179" s="10"/>
      <c r="D179" s="10"/>
      <c r="E179" s="10"/>
      <c r="F179" s="10"/>
      <c r="H179" s="10"/>
    </row>
    <row r="180" spans="2:8" ht="15">
      <c r="B180" s="10"/>
      <c r="C180" s="10"/>
      <c r="D180" s="10"/>
      <c r="E180" s="10"/>
      <c r="F180" s="10"/>
      <c r="H180" s="10"/>
    </row>
    <row r="181" spans="2:8" ht="15">
      <c r="B181" s="10"/>
      <c r="C181" s="10"/>
      <c r="D181" s="10"/>
      <c r="E181" s="10"/>
      <c r="F181" s="10"/>
      <c r="H181" s="10"/>
    </row>
    <row r="182" spans="2:8" ht="15">
      <c r="B182" s="10"/>
      <c r="C182" s="10"/>
      <c r="D182" s="10"/>
      <c r="E182" s="10"/>
      <c r="F182" s="10"/>
      <c r="H182" s="10"/>
    </row>
    <row r="183" spans="2:8" ht="15">
      <c r="B183" s="10"/>
      <c r="C183" s="10"/>
      <c r="D183" s="10"/>
      <c r="E183" s="10"/>
      <c r="F183" s="10"/>
      <c r="H183" s="10"/>
    </row>
    <row r="184" spans="2:8" ht="15">
      <c r="B184" s="10"/>
      <c r="C184" s="10"/>
      <c r="D184" s="10"/>
      <c r="E184" s="10"/>
      <c r="F184" s="10"/>
      <c r="H184" s="10"/>
    </row>
    <row r="185" spans="2:8" ht="15">
      <c r="B185" s="10"/>
      <c r="C185" s="10"/>
      <c r="D185" s="10"/>
      <c r="E185" s="10"/>
      <c r="F185" s="10"/>
      <c r="H185" s="10"/>
    </row>
    <row r="186" spans="2:8" ht="15">
      <c r="B186" s="10"/>
      <c r="C186" s="10"/>
      <c r="D186" s="10"/>
      <c r="E186" s="10"/>
      <c r="F186" s="10"/>
      <c r="H186" s="10"/>
    </row>
    <row r="187" spans="2:8" ht="15">
      <c r="B187" s="10"/>
      <c r="C187" s="10"/>
      <c r="D187" s="10"/>
      <c r="E187" s="10"/>
      <c r="F187" s="10"/>
      <c r="H187" s="10"/>
    </row>
    <row r="188" spans="2:8" ht="15">
      <c r="B188" s="10"/>
      <c r="C188" s="10"/>
      <c r="D188" s="10"/>
      <c r="E188" s="10"/>
      <c r="F188" s="10"/>
      <c r="H188" s="10"/>
    </row>
    <row r="189" spans="2:8" ht="15">
      <c r="B189" s="10"/>
      <c r="C189" s="10"/>
      <c r="D189" s="10"/>
      <c r="E189" s="10"/>
      <c r="F189" s="10"/>
      <c r="H189" s="10"/>
    </row>
    <row r="190" spans="2:8" ht="15">
      <c r="B190" s="10"/>
      <c r="C190" s="10"/>
      <c r="D190" s="10"/>
      <c r="E190" s="10"/>
      <c r="F190" s="10"/>
      <c r="H190" s="10"/>
    </row>
    <row r="191" spans="2:8" ht="15">
      <c r="B191" s="10"/>
      <c r="C191" s="10"/>
      <c r="D191" s="10"/>
      <c r="E191" s="10"/>
      <c r="F191" s="10"/>
      <c r="H191" s="10"/>
    </row>
    <row r="192" spans="2:8" ht="15">
      <c r="B192" s="10"/>
      <c r="C192" s="10"/>
      <c r="D192" s="10"/>
      <c r="E192" s="10"/>
      <c r="F192" s="10"/>
      <c r="H192" s="10"/>
    </row>
    <row r="193" spans="2:8" ht="15">
      <c r="B193" s="10"/>
      <c r="C193" s="10"/>
      <c r="D193" s="10"/>
      <c r="E193" s="10"/>
      <c r="F193" s="10"/>
      <c r="H193" s="10"/>
    </row>
    <row r="194" spans="2:8" ht="15">
      <c r="B194" s="10"/>
      <c r="C194" s="10"/>
      <c r="D194" s="10"/>
      <c r="E194" s="10"/>
      <c r="F194" s="10"/>
      <c r="H194" s="10"/>
    </row>
    <row r="195" spans="2:8" ht="15">
      <c r="B195" s="10"/>
      <c r="C195" s="10"/>
      <c r="D195" s="10"/>
      <c r="E195" s="10"/>
      <c r="F195" s="10"/>
      <c r="H195" s="10"/>
    </row>
    <row r="196" spans="2:8" ht="15">
      <c r="B196" s="10"/>
      <c r="C196" s="10"/>
      <c r="D196" s="10"/>
      <c r="E196" s="10"/>
      <c r="F196" s="10"/>
      <c r="H196" s="10"/>
    </row>
    <row r="197" spans="2:8" ht="15">
      <c r="B197" s="10"/>
      <c r="C197" s="10"/>
      <c r="D197" s="10"/>
      <c r="E197" s="10"/>
      <c r="F197" s="10"/>
      <c r="H197" s="10"/>
    </row>
    <row r="198" spans="2:8" ht="15">
      <c r="B198" s="10"/>
      <c r="C198" s="10"/>
      <c r="D198" s="10"/>
      <c r="E198" s="10"/>
      <c r="F198" s="10"/>
      <c r="H198" s="10"/>
    </row>
    <row r="199" spans="2:8" ht="15">
      <c r="B199" s="10"/>
      <c r="C199" s="10"/>
      <c r="D199" s="10"/>
      <c r="E199" s="10"/>
      <c r="F199" s="10"/>
      <c r="H199" s="10"/>
    </row>
    <row r="200" spans="2:8" ht="15">
      <c r="B200" s="10"/>
      <c r="C200" s="10"/>
      <c r="D200" s="10"/>
      <c r="E200" s="10"/>
      <c r="F200" s="10"/>
      <c r="H200" s="10"/>
    </row>
    <row r="201" spans="2:8" ht="15">
      <c r="B201" s="10"/>
      <c r="C201" s="10"/>
      <c r="D201" s="10"/>
      <c r="E201" s="10"/>
      <c r="F201" s="10"/>
      <c r="H201" s="10"/>
    </row>
    <row r="202" spans="2:8" ht="15">
      <c r="B202" s="10"/>
      <c r="C202" s="10"/>
      <c r="D202" s="10"/>
      <c r="E202" s="10"/>
      <c r="F202" s="10"/>
      <c r="H202" s="10"/>
    </row>
    <row r="203" spans="2:8" ht="15">
      <c r="B203" s="10"/>
      <c r="C203" s="10"/>
      <c r="D203" s="10"/>
      <c r="E203" s="10"/>
      <c r="F203" s="10"/>
      <c r="H203" s="10"/>
    </row>
    <row r="204" spans="2:8" ht="15">
      <c r="B204" s="10"/>
      <c r="C204" s="10"/>
      <c r="D204" s="10"/>
      <c r="E204" s="10"/>
      <c r="F204" s="10"/>
      <c r="H204" s="10"/>
    </row>
    <row r="205" spans="2:8" ht="15">
      <c r="B205" s="10"/>
      <c r="C205" s="10"/>
      <c r="D205" s="10"/>
      <c r="E205" s="10"/>
      <c r="F205" s="10"/>
      <c r="H205" s="10"/>
    </row>
    <row r="206" spans="2:8" ht="15">
      <c r="B206" s="10"/>
      <c r="C206" s="10"/>
      <c r="D206" s="10"/>
      <c r="E206" s="10"/>
      <c r="F206" s="10"/>
      <c r="H206" s="10"/>
    </row>
    <row r="207" spans="2:8" ht="15">
      <c r="B207" s="10"/>
      <c r="C207" s="10"/>
      <c r="D207" s="10"/>
      <c r="E207" s="10"/>
      <c r="F207" s="10"/>
      <c r="H207" s="10"/>
    </row>
    <row r="208" spans="2:8" ht="15">
      <c r="B208" s="10"/>
      <c r="C208" s="10"/>
      <c r="D208" s="10"/>
      <c r="E208" s="10"/>
      <c r="F208" s="10"/>
      <c r="H208" s="10"/>
    </row>
    <row r="209" spans="2:8" ht="15">
      <c r="B209" s="10"/>
      <c r="C209" s="10"/>
      <c r="D209" s="10"/>
      <c r="E209" s="10"/>
      <c r="F209" s="10"/>
      <c r="H209" s="10"/>
    </row>
    <row r="210" spans="2:8" ht="15">
      <c r="B210" s="10"/>
      <c r="C210" s="10"/>
      <c r="D210" s="10"/>
      <c r="E210" s="10"/>
      <c r="F210" s="10"/>
      <c r="H210" s="10"/>
    </row>
    <row r="211" spans="2:8" ht="15">
      <c r="B211" s="10"/>
      <c r="C211" s="10"/>
      <c r="D211" s="10"/>
      <c r="E211" s="10"/>
      <c r="F211" s="10"/>
      <c r="H211" s="10"/>
    </row>
    <row r="212" spans="2:8" ht="15">
      <c r="B212" s="10"/>
      <c r="C212" s="10"/>
      <c r="D212" s="10"/>
      <c r="E212" s="10"/>
      <c r="F212" s="10"/>
      <c r="H212" s="10"/>
    </row>
    <row r="213" spans="2:8" ht="15">
      <c r="B213" s="10"/>
      <c r="C213" s="10"/>
      <c r="D213" s="10"/>
      <c r="E213" s="10"/>
      <c r="F213" s="10"/>
      <c r="H213" s="10"/>
    </row>
    <row r="214" spans="2:8" ht="15">
      <c r="B214" s="10"/>
      <c r="C214" s="10"/>
      <c r="D214" s="10"/>
      <c r="E214" s="10"/>
      <c r="F214" s="10"/>
      <c r="H214" s="10"/>
    </row>
    <row r="215" spans="2:8" ht="15">
      <c r="B215" s="10"/>
      <c r="C215" s="10"/>
      <c r="D215" s="10"/>
      <c r="E215" s="10"/>
      <c r="F215" s="10"/>
      <c r="H215" s="10"/>
    </row>
    <row r="216" spans="2:8" ht="15">
      <c r="B216" s="10"/>
      <c r="C216" s="10"/>
      <c r="D216" s="10"/>
      <c r="E216" s="10"/>
      <c r="F216" s="10"/>
      <c r="H216" s="10"/>
    </row>
    <row r="217" spans="2:8" ht="15">
      <c r="B217" s="10"/>
      <c r="C217" s="10"/>
      <c r="D217" s="10"/>
      <c r="E217" s="10"/>
      <c r="F217" s="10"/>
      <c r="H217" s="10"/>
    </row>
    <row r="218" spans="2:8" ht="15">
      <c r="B218" s="10"/>
      <c r="C218" s="10"/>
      <c r="D218" s="10"/>
      <c r="E218" s="10"/>
      <c r="F218" s="10"/>
      <c r="H218" s="10"/>
    </row>
    <row r="219" spans="2:8" ht="15">
      <c r="B219" s="10"/>
      <c r="C219" s="10"/>
      <c r="D219" s="10"/>
      <c r="E219" s="10"/>
      <c r="F219" s="10"/>
      <c r="H219" s="10"/>
    </row>
    <row r="220" spans="2:8" ht="15">
      <c r="B220" s="10"/>
      <c r="C220" s="10"/>
      <c r="D220" s="10"/>
      <c r="E220" s="10"/>
      <c r="F220" s="10"/>
      <c r="H220" s="10"/>
    </row>
    <row r="221" spans="2:8" ht="15">
      <c r="B221" s="10"/>
      <c r="C221" s="10"/>
      <c r="D221" s="10"/>
      <c r="E221" s="10"/>
      <c r="F221" s="10"/>
      <c r="H221" s="10"/>
    </row>
    <row r="222" spans="2:8" ht="15">
      <c r="B222" s="10"/>
      <c r="C222" s="10"/>
      <c r="D222" s="10"/>
      <c r="E222" s="10"/>
      <c r="F222" s="10"/>
      <c r="H222" s="10"/>
    </row>
    <row r="223" spans="2:8" ht="15">
      <c r="B223" s="10"/>
      <c r="C223" s="10"/>
      <c r="D223" s="10"/>
      <c r="E223" s="10"/>
      <c r="F223" s="10"/>
      <c r="H223" s="10"/>
    </row>
    <row r="224" spans="2:8" ht="15">
      <c r="B224" s="10"/>
      <c r="C224" s="10"/>
      <c r="D224" s="10"/>
      <c r="E224" s="10"/>
      <c r="F224" s="10"/>
      <c r="H224" s="10"/>
    </row>
    <row r="225" spans="2:8" ht="15">
      <c r="B225" s="10"/>
      <c r="C225" s="10"/>
      <c r="D225" s="10"/>
      <c r="E225" s="10"/>
      <c r="F225" s="10"/>
      <c r="H225" s="10"/>
    </row>
    <row r="226" spans="2:8" ht="15">
      <c r="B226" s="10"/>
      <c r="C226" s="10"/>
      <c r="D226" s="10"/>
      <c r="E226" s="10"/>
      <c r="F226" s="10"/>
      <c r="H226" s="10"/>
    </row>
    <row r="227" spans="2:8" ht="15">
      <c r="B227" s="10"/>
      <c r="C227" s="10"/>
      <c r="D227" s="10"/>
      <c r="E227" s="10"/>
      <c r="F227" s="10"/>
      <c r="H227" s="10"/>
    </row>
    <row r="228" spans="2:8" ht="15">
      <c r="B228" s="10"/>
      <c r="C228" s="10"/>
      <c r="D228" s="10"/>
      <c r="E228" s="10"/>
      <c r="F228" s="10"/>
      <c r="H228" s="10"/>
    </row>
    <row r="229" spans="2:8" ht="15">
      <c r="B229" s="10"/>
      <c r="C229" s="10"/>
      <c r="D229" s="10"/>
      <c r="E229" s="10"/>
      <c r="F229" s="10"/>
      <c r="H229" s="10"/>
    </row>
    <row r="230" spans="2:8" ht="15">
      <c r="B230" s="10"/>
      <c r="C230" s="10"/>
      <c r="D230" s="10"/>
      <c r="E230" s="10"/>
      <c r="F230" s="10"/>
      <c r="H230" s="10"/>
    </row>
    <row r="231" spans="2:8" ht="15">
      <c r="B231" s="10"/>
      <c r="C231" s="10"/>
      <c r="D231" s="10"/>
      <c r="E231" s="10"/>
      <c r="F231" s="10"/>
      <c r="H231" s="10"/>
    </row>
    <row r="232" spans="2:8" ht="15">
      <c r="B232" s="10"/>
      <c r="C232" s="10"/>
      <c r="D232" s="10"/>
      <c r="E232" s="10"/>
      <c r="F232" s="10"/>
      <c r="H232" s="10"/>
    </row>
    <row r="233" spans="2:8" ht="15">
      <c r="B233" s="10"/>
      <c r="C233" s="10"/>
      <c r="D233" s="10"/>
      <c r="E233" s="10"/>
      <c r="F233" s="10"/>
      <c r="H233" s="10"/>
    </row>
    <row r="234" spans="2:8" ht="15">
      <c r="B234" s="10"/>
      <c r="C234" s="10"/>
      <c r="D234" s="10"/>
      <c r="E234" s="10"/>
      <c r="F234" s="10"/>
      <c r="H234" s="10"/>
    </row>
    <row r="235" spans="2:8" ht="15">
      <c r="B235" s="10"/>
      <c r="C235" s="10"/>
      <c r="D235" s="10"/>
      <c r="E235" s="10"/>
      <c r="F235" s="10"/>
      <c r="H235" s="10"/>
    </row>
    <row r="236" spans="2:8" ht="15">
      <c r="B236" s="10"/>
      <c r="C236" s="10"/>
      <c r="D236" s="10"/>
      <c r="E236" s="10"/>
      <c r="F236" s="10"/>
      <c r="H236" s="10"/>
    </row>
    <row r="237" spans="2:8" ht="15">
      <c r="B237" s="10"/>
      <c r="C237" s="10"/>
      <c r="D237" s="10"/>
      <c r="E237" s="10"/>
      <c r="F237" s="10"/>
      <c r="H237" s="10"/>
    </row>
    <row r="238" spans="2:8" ht="15">
      <c r="B238" s="10"/>
      <c r="C238" s="10"/>
      <c r="D238" s="10"/>
      <c r="E238" s="10"/>
      <c r="F238" s="10"/>
      <c r="H238" s="10"/>
    </row>
    <row r="239" spans="2:8" ht="15">
      <c r="B239" s="10"/>
      <c r="C239" s="10"/>
      <c r="D239" s="10"/>
      <c r="E239" s="10"/>
      <c r="F239" s="10"/>
      <c r="H239" s="10"/>
    </row>
    <row r="240" spans="2:8" ht="15">
      <c r="B240" s="10"/>
      <c r="C240" s="10"/>
      <c r="D240" s="10"/>
      <c r="E240" s="10"/>
      <c r="F240" s="10"/>
      <c r="H240" s="10"/>
    </row>
    <row r="241" spans="2:8" ht="15">
      <c r="B241" s="10"/>
      <c r="C241" s="10"/>
      <c r="D241" s="10"/>
      <c r="E241" s="10"/>
      <c r="F241" s="10"/>
      <c r="H241" s="10"/>
    </row>
    <row r="242" spans="2:8" ht="15">
      <c r="B242" s="10"/>
      <c r="C242" s="10"/>
      <c r="D242" s="10"/>
      <c r="E242" s="10"/>
      <c r="F242" s="10"/>
      <c r="H242" s="10"/>
    </row>
    <row r="243" spans="2:8" ht="15">
      <c r="B243" s="10"/>
      <c r="C243" s="10"/>
      <c r="D243" s="10"/>
      <c r="E243" s="10"/>
      <c r="F243" s="10"/>
      <c r="H243" s="10"/>
    </row>
    <row r="244" spans="2:8" ht="15">
      <c r="B244" s="10"/>
      <c r="C244" s="10"/>
      <c r="D244" s="10"/>
      <c r="E244" s="10"/>
      <c r="F244" s="10"/>
      <c r="H244" s="10"/>
    </row>
    <row r="245" spans="2:8" ht="15">
      <c r="B245" s="10"/>
      <c r="C245" s="10"/>
      <c r="D245" s="10"/>
      <c r="E245" s="10"/>
      <c r="F245" s="10"/>
      <c r="H245" s="10"/>
    </row>
    <row r="246" spans="2:8" ht="15">
      <c r="B246" s="10"/>
      <c r="C246" s="10"/>
      <c r="D246" s="10"/>
      <c r="E246" s="10"/>
      <c r="F246" s="10"/>
      <c r="H246" s="10"/>
    </row>
    <row r="247" spans="2:8" ht="15">
      <c r="B247" s="10"/>
      <c r="C247" s="10"/>
      <c r="D247" s="10"/>
      <c r="E247" s="10"/>
      <c r="F247" s="10"/>
      <c r="H247" s="10"/>
    </row>
    <row r="248" spans="2:8" ht="15">
      <c r="B248" s="10"/>
      <c r="C248" s="10"/>
      <c r="D248" s="10"/>
      <c r="E248" s="10"/>
      <c r="F248" s="10"/>
      <c r="H248" s="10"/>
    </row>
    <row r="249" spans="2:8" ht="15">
      <c r="B249" s="10"/>
      <c r="C249" s="10"/>
      <c r="D249" s="10"/>
      <c r="E249" s="10"/>
      <c r="F249" s="10"/>
      <c r="H249" s="10"/>
    </row>
    <row r="250" spans="2:8" ht="15">
      <c r="B250" s="10"/>
      <c r="C250" s="10"/>
      <c r="D250" s="10"/>
      <c r="E250" s="10"/>
      <c r="F250" s="10"/>
      <c r="H250" s="10"/>
    </row>
    <row r="251" spans="2:8" ht="15">
      <c r="B251" s="10"/>
      <c r="C251" s="10"/>
      <c r="D251" s="10"/>
      <c r="E251" s="10"/>
      <c r="F251" s="10"/>
      <c r="H251" s="10"/>
    </row>
    <row r="252" spans="2:8" ht="15">
      <c r="B252" s="10"/>
      <c r="C252" s="10"/>
      <c r="D252" s="10"/>
      <c r="E252" s="10"/>
      <c r="F252" s="10"/>
      <c r="H252" s="10"/>
    </row>
    <row r="253" spans="2:8" ht="15">
      <c r="B253" s="10"/>
      <c r="C253" s="10"/>
      <c r="D253" s="10"/>
      <c r="E253" s="10"/>
      <c r="F253" s="10"/>
      <c r="H253" s="10"/>
    </row>
    <row r="254" spans="2:8" ht="15">
      <c r="B254" s="10"/>
      <c r="C254" s="10"/>
      <c r="D254" s="10"/>
      <c r="E254" s="10"/>
      <c r="F254" s="10"/>
      <c r="H254" s="10"/>
    </row>
    <row r="255" spans="2:8" ht="15">
      <c r="B255" s="10"/>
      <c r="C255" s="10"/>
      <c r="D255" s="10"/>
      <c r="E255" s="10"/>
      <c r="F255" s="10"/>
      <c r="H255" s="10"/>
    </row>
    <row r="256" spans="2:8" ht="15">
      <c r="B256" s="10"/>
      <c r="C256" s="10"/>
      <c r="D256" s="10"/>
      <c r="E256" s="10"/>
      <c r="F256" s="10"/>
      <c r="H256" s="10"/>
    </row>
    <row r="257" spans="2:8" ht="15">
      <c r="B257" s="10"/>
      <c r="C257" s="10"/>
      <c r="D257" s="10"/>
      <c r="E257" s="10"/>
      <c r="F257" s="10"/>
      <c r="H257" s="10"/>
    </row>
    <row r="258" spans="2:8" ht="15">
      <c r="B258" s="10"/>
      <c r="C258" s="10"/>
      <c r="D258" s="10"/>
      <c r="E258" s="10"/>
      <c r="F258" s="10"/>
      <c r="H258" s="10"/>
    </row>
    <row r="259" spans="2:8" ht="15">
      <c r="B259" s="10"/>
      <c r="C259" s="10"/>
      <c r="D259" s="10"/>
      <c r="E259" s="10"/>
      <c r="F259" s="10"/>
      <c r="H259" s="10"/>
    </row>
    <row r="260" spans="2:8" ht="15">
      <c r="B260" s="10"/>
      <c r="C260" s="10"/>
      <c r="D260" s="10"/>
      <c r="E260" s="10"/>
      <c r="F260" s="10"/>
      <c r="H260" s="10"/>
    </row>
    <row r="261" spans="2:8" ht="15">
      <c r="B261" s="10"/>
      <c r="C261" s="10"/>
      <c r="D261" s="10"/>
      <c r="E261" s="10"/>
      <c r="F261" s="10"/>
      <c r="H261" s="10"/>
    </row>
    <row r="262" spans="2:8" ht="15">
      <c r="B262" s="10"/>
      <c r="C262" s="10"/>
      <c r="D262" s="10"/>
      <c r="E262" s="10"/>
      <c r="F262" s="10"/>
      <c r="H262" s="10"/>
    </row>
    <row r="263" spans="2:8" ht="15">
      <c r="B263" s="10"/>
      <c r="C263" s="10"/>
      <c r="D263" s="10"/>
      <c r="E263" s="10"/>
      <c r="F263" s="10"/>
      <c r="H263" s="10"/>
    </row>
    <row r="264" spans="2:8" ht="15">
      <c r="B264" s="10"/>
      <c r="C264" s="10"/>
      <c r="D264" s="10"/>
      <c r="E264" s="10"/>
      <c r="F264" s="10"/>
      <c r="H264" s="10"/>
    </row>
    <row r="265" spans="2:8" ht="15">
      <c r="B265" s="10"/>
      <c r="C265" s="10"/>
      <c r="D265" s="10"/>
      <c r="E265" s="10"/>
      <c r="F265" s="10"/>
      <c r="H265" s="10"/>
    </row>
    <row r="266" spans="2:8" ht="15">
      <c r="B266" s="10"/>
      <c r="C266" s="10"/>
      <c r="D266" s="10"/>
      <c r="E266" s="10"/>
      <c r="F266" s="10"/>
      <c r="H266" s="10"/>
    </row>
    <row r="267" spans="2:8" ht="15">
      <c r="B267" s="10"/>
      <c r="C267" s="10"/>
      <c r="D267" s="10"/>
      <c r="E267" s="10"/>
      <c r="F267" s="10"/>
      <c r="H267" s="10"/>
    </row>
    <row r="268" spans="2:8" ht="15">
      <c r="B268" s="10"/>
      <c r="C268" s="10"/>
      <c r="D268" s="10"/>
      <c r="E268" s="10"/>
      <c r="F268" s="10"/>
      <c r="H268" s="10"/>
    </row>
    <row r="269" spans="2:8" ht="15">
      <c r="B269" s="10"/>
      <c r="C269" s="10"/>
      <c r="D269" s="10"/>
      <c r="E269" s="10"/>
      <c r="F269" s="10"/>
      <c r="H269" s="10"/>
    </row>
    <row r="270" spans="2:8" ht="15">
      <c r="B270" s="10"/>
      <c r="C270" s="10"/>
      <c r="D270" s="10"/>
      <c r="E270" s="10"/>
      <c r="F270" s="10"/>
      <c r="H270" s="10"/>
    </row>
    <row r="271" spans="2:8" ht="15">
      <c r="B271" s="10"/>
      <c r="C271" s="10"/>
      <c r="D271" s="10"/>
      <c r="E271" s="10"/>
      <c r="F271" s="10"/>
      <c r="H271" s="10"/>
    </row>
    <row r="272" spans="2:8" ht="15">
      <c r="B272" s="10"/>
      <c r="C272" s="10"/>
      <c r="D272" s="10"/>
      <c r="E272" s="10"/>
      <c r="F272" s="10"/>
      <c r="H272" s="10"/>
    </row>
    <row r="273" spans="2:8" ht="15">
      <c r="B273" s="10"/>
      <c r="C273" s="10"/>
      <c r="D273" s="10"/>
      <c r="E273" s="10"/>
      <c r="F273" s="10"/>
      <c r="H273" s="10"/>
    </row>
    <row r="274" spans="2:8" ht="15">
      <c r="B274" s="10"/>
      <c r="C274" s="10"/>
      <c r="D274" s="10"/>
      <c r="E274" s="10"/>
      <c r="F274" s="10"/>
      <c r="H274" s="10"/>
    </row>
    <row r="275" spans="2:8" ht="15">
      <c r="B275" s="10"/>
      <c r="C275" s="10"/>
      <c r="D275" s="10"/>
      <c r="E275" s="10"/>
      <c r="F275" s="10"/>
      <c r="H275" s="10"/>
    </row>
    <row r="276" spans="2:8" ht="15">
      <c r="B276" s="10"/>
      <c r="C276" s="10"/>
      <c r="D276" s="10"/>
      <c r="E276" s="10"/>
      <c r="F276" s="10"/>
      <c r="H276" s="10"/>
    </row>
    <row r="277" spans="2:8" ht="15">
      <c r="B277" s="10"/>
      <c r="C277" s="10"/>
      <c r="D277" s="10"/>
      <c r="E277" s="10"/>
      <c r="F277" s="10"/>
      <c r="H277" s="10"/>
    </row>
    <row r="278" spans="2:8" ht="15">
      <c r="B278" s="10"/>
      <c r="C278" s="10"/>
      <c r="D278" s="10"/>
      <c r="E278" s="10"/>
      <c r="F278" s="10"/>
      <c r="H278" s="10"/>
    </row>
    <row r="279" spans="2:8" ht="15">
      <c r="B279" s="10"/>
      <c r="C279" s="10"/>
      <c r="D279" s="10"/>
      <c r="E279" s="10"/>
      <c r="F279" s="10"/>
      <c r="H279" s="10"/>
    </row>
    <row r="280" spans="2:8" ht="15">
      <c r="B280" s="10"/>
      <c r="C280" s="10"/>
      <c r="D280" s="10"/>
      <c r="E280" s="10"/>
      <c r="F280" s="10"/>
      <c r="H280" s="10"/>
    </row>
    <row r="281" spans="2:8" ht="15">
      <c r="B281" s="10"/>
      <c r="C281" s="10"/>
      <c r="D281" s="10"/>
      <c r="E281" s="10"/>
      <c r="F281" s="10"/>
      <c r="H281" s="10"/>
    </row>
    <row r="282" spans="2:8" ht="15">
      <c r="B282" s="10"/>
      <c r="C282" s="10"/>
      <c r="D282" s="10"/>
      <c r="E282" s="10"/>
      <c r="F282" s="10"/>
      <c r="H282" s="10"/>
    </row>
    <row r="283" spans="2:8" ht="15">
      <c r="B283" s="10"/>
      <c r="C283" s="10"/>
      <c r="D283" s="10"/>
      <c r="E283" s="10"/>
      <c r="F283" s="10"/>
      <c r="H283" s="10"/>
    </row>
    <row r="284" spans="2:8" ht="15">
      <c r="B284" s="10"/>
      <c r="C284" s="10"/>
      <c r="D284" s="10"/>
      <c r="E284" s="10"/>
      <c r="F284" s="10"/>
      <c r="H284" s="10"/>
    </row>
    <row r="285" spans="2:8" ht="15">
      <c r="B285" s="10"/>
      <c r="C285" s="10"/>
      <c r="D285" s="10"/>
      <c r="E285" s="10"/>
      <c r="F285" s="10"/>
      <c r="H285" s="10"/>
    </row>
    <row r="286" spans="2:8" ht="15">
      <c r="B286" s="10"/>
      <c r="C286" s="10"/>
      <c r="D286" s="10"/>
      <c r="E286" s="10"/>
      <c r="F286" s="10"/>
      <c r="H286" s="10"/>
    </row>
    <row r="287" spans="2:8" ht="15">
      <c r="B287" s="10"/>
      <c r="C287" s="10"/>
      <c r="D287" s="10"/>
      <c r="E287" s="10"/>
      <c r="F287" s="10"/>
      <c r="H287" s="10"/>
    </row>
    <row r="288" spans="2:8" ht="15">
      <c r="B288" s="10"/>
      <c r="C288" s="10"/>
      <c r="D288" s="10"/>
      <c r="E288" s="10"/>
      <c r="F288" s="10"/>
      <c r="H288" s="10"/>
    </row>
    <row r="289" spans="2:8" ht="15">
      <c r="B289" s="10"/>
      <c r="C289" s="10"/>
      <c r="D289" s="10"/>
      <c r="E289" s="10"/>
      <c r="F289" s="10"/>
      <c r="H289" s="10"/>
    </row>
    <row r="290" spans="2:8" ht="15">
      <c r="B290" s="10"/>
      <c r="C290" s="10"/>
      <c r="D290" s="10"/>
      <c r="E290" s="10"/>
      <c r="F290" s="10"/>
      <c r="H290" s="10"/>
    </row>
    <row r="291" spans="2:8" ht="15">
      <c r="B291" s="10"/>
      <c r="C291" s="10"/>
      <c r="D291" s="10"/>
      <c r="E291" s="10"/>
      <c r="F291" s="10"/>
      <c r="H291" s="10"/>
    </row>
    <row r="292" spans="2:8" ht="15">
      <c r="B292" s="10"/>
      <c r="C292" s="10"/>
      <c r="D292" s="10"/>
      <c r="E292" s="10"/>
      <c r="F292" s="10"/>
      <c r="H292" s="10"/>
    </row>
    <row r="293" spans="2:8" ht="15">
      <c r="B293" s="10"/>
      <c r="C293" s="10"/>
      <c r="D293" s="10"/>
      <c r="E293" s="10"/>
      <c r="F293" s="10"/>
      <c r="H293" s="10"/>
    </row>
    <row r="294" spans="2:8" ht="15">
      <c r="B294" s="10"/>
      <c r="C294" s="10"/>
      <c r="D294" s="10"/>
      <c r="E294" s="10"/>
      <c r="F294" s="10"/>
      <c r="H294" s="10"/>
    </row>
    <row r="295" spans="2:8" ht="15">
      <c r="B295" s="10"/>
      <c r="C295" s="10"/>
      <c r="D295" s="10"/>
      <c r="E295" s="10"/>
      <c r="F295" s="10"/>
      <c r="H295" s="10"/>
    </row>
    <row r="296" spans="2:8" ht="15">
      <c r="B296" s="10"/>
      <c r="C296" s="10"/>
      <c r="D296" s="10"/>
      <c r="E296" s="10"/>
      <c r="F296" s="10"/>
      <c r="H296" s="10"/>
    </row>
    <row r="297" spans="2:8" ht="15">
      <c r="B297" s="10"/>
      <c r="C297" s="10"/>
      <c r="D297" s="10"/>
      <c r="E297" s="10"/>
      <c r="F297" s="10"/>
      <c r="H297" s="10"/>
    </row>
    <row r="298" spans="2:8" ht="15">
      <c r="B298" s="10"/>
      <c r="C298" s="10"/>
      <c r="D298" s="10"/>
      <c r="E298" s="10"/>
      <c r="F298" s="10"/>
      <c r="H298" s="10"/>
    </row>
    <row r="299" spans="2:8" ht="15">
      <c r="B299" s="10"/>
      <c r="C299" s="10"/>
      <c r="D299" s="10"/>
      <c r="E299" s="10"/>
      <c r="F299" s="10"/>
      <c r="H299" s="10"/>
    </row>
    <row r="300" spans="2:8" ht="15">
      <c r="B300" s="10"/>
      <c r="C300" s="10"/>
      <c r="D300" s="10"/>
      <c r="E300" s="10"/>
      <c r="F300" s="10"/>
      <c r="H300" s="10"/>
    </row>
    <row r="301" spans="2:8" ht="15">
      <c r="B301" s="10"/>
      <c r="C301" s="10"/>
      <c r="D301" s="10"/>
      <c r="E301" s="10"/>
      <c r="F301" s="10"/>
      <c r="H301" s="10"/>
    </row>
    <row r="302" spans="2:8" ht="15">
      <c r="B302" s="10"/>
      <c r="C302" s="10"/>
      <c r="D302" s="10"/>
      <c r="E302" s="10"/>
      <c r="F302" s="10"/>
      <c r="H302" s="10"/>
    </row>
    <row r="303" spans="2:8" ht="15">
      <c r="B303" s="10"/>
      <c r="C303" s="10"/>
      <c r="D303" s="10"/>
      <c r="E303" s="10"/>
      <c r="F303" s="10"/>
      <c r="H303" s="10"/>
    </row>
    <row r="304" spans="2:8" ht="15">
      <c r="B304" s="10"/>
      <c r="C304" s="10"/>
      <c r="D304" s="10"/>
      <c r="E304" s="10"/>
      <c r="F304" s="10"/>
      <c r="H304" s="10"/>
    </row>
    <row r="305" spans="2:8" ht="15">
      <c r="B305" s="10"/>
      <c r="C305" s="10"/>
      <c r="D305" s="10"/>
      <c r="E305" s="10"/>
      <c r="F305" s="10"/>
      <c r="H305" s="10"/>
    </row>
    <row r="306" spans="2:8" ht="15">
      <c r="B306" s="10"/>
      <c r="C306" s="10"/>
      <c r="D306" s="10"/>
      <c r="E306" s="10"/>
      <c r="F306" s="10"/>
      <c r="H306" s="10"/>
    </row>
    <row r="307" spans="2:8" ht="15">
      <c r="B307" s="10"/>
      <c r="C307" s="10"/>
      <c r="D307" s="10"/>
      <c r="E307" s="10"/>
      <c r="F307" s="10"/>
      <c r="H307" s="10"/>
    </row>
    <row r="308" spans="2:8" ht="15">
      <c r="B308" s="10"/>
      <c r="C308" s="10"/>
      <c r="D308" s="10"/>
      <c r="E308" s="10"/>
      <c r="F308" s="10"/>
      <c r="H308" s="10"/>
    </row>
    <row r="309" spans="2:8" ht="15">
      <c r="B309" s="10"/>
      <c r="C309" s="10"/>
      <c r="D309" s="10"/>
      <c r="E309" s="10"/>
      <c r="F309" s="10"/>
      <c r="H309" s="10"/>
    </row>
    <row r="310" spans="2:8" ht="15">
      <c r="B310" s="10"/>
      <c r="C310" s="10"/>
      <c r="D310" s="10"/>
      <c r="E310" s="10"/>
      <c r="F310" s="10"/>
      <c r="H310" s="10"/>
    </row>
    <row r="311" spans="2:8" ht="15">
      <c r="B311" s="10"/>
      <c r="C311" s="10"/>
      <c r="D311" s="10"/>
      <c r="E311" s="10"/>
      <c r="F311" s="10"/>
      <c r="H311" s="10"/>
    </row>
    <row r="312" spans="2:8" ht="15">
      <c r="B312" s="10"/>
      <c r="C312" s="10"/>
      <c r="D312" s="10"/>
      <c r="E312" s="10"/>
      <c r="F312" s="10"/>
      <c r="H312" s="10"/>
    </row>
    <row r="313" spans="2:8" ht="15">
      <c r="B313" s="10"/>
      <c r="C313" s="10"/>
      <c r="D313" s="10"/>
      <c r="E313" s="10"/>
      <c r="F313" s="10"/>
      <c r="H313" s="10"/>
    </row>
    <row r="314" spans="2:8" ht="15">
      <c r="B314" s="10"/>
      <c r="C314" s="10"/>
      <c r="D314" s="10"/>
      <c r="E314" s="10"/>
      <c r="F314" s="10"/>
      <c r="H314" s="10"/>
    </row>
    <row r="315" spans="2:8" ht="15">
      <c r="B315" s="10"/>
      <c r="C315" s="10"/>
      <c r="D315" s="10"/>
      <c r="E315" s="10"/>
      <c r="F315" s="10"/>
      <c r="H315" s="10"/>
    </row>
    <row r="316" spans="2:8" ht="15">
      <c r="B316" s="10"/>
      <c r="C316" s="10"/>
      <c r="D316" s="10"/>
      <c r="E316" s="10"/>
      <c r="F316" s="10"/>
      <c r="H316" s="10"/>
    </row>
    <row r="317" spans="2:8" ht="15">
      <c r="B317" s="10"/>
      <c r="C317" s="10"/>
      <c r="D317" s="10"/>
      <c r="E317" s="10"/>
      <c r="F317" s="10"/>
      <c r="H317" s="10"/>
    </row>
    <row r="318" spans="2:8" ht="15">
      <c r="B318" s="10"/>
      <c r="C318" s="10"/>
      <c r="D318" s="10"/>
      <c r="E318" s="10"/>
      <c r="F318" s="10"/>
      <c r="H318" s="10"/>
    </row>
    <row r="319" spans="2:8" ht="15">
      <c r="B319" s="10"/>
      <c r="C319" s="10"/>
      <c r="D319" s="10"/>
      <c r="E319" s="10"/>
      <c r="F319" s="10"/>
      <c r="H319" s="10"/>
    </row>
    <row r="320" spans="2:8" ht="15">
      <c r="B320" s="10"/>
      <c r="C320" s="10"/>
      <c r="D320" s="10"/>
      <c r="E320" s="10"/>
      <c r="F320" s="10"/>
      <c r="H320" s="10"/>
    </row>
    <row r="321" spans="2:8" ht="15">
      <c r="B321" s="10"/>
      <c r="C321" s="10"/>
      <c r="D321" s="10"/>
      <c r="E321" s="10"/>
      <c r="F321" s="10"/>
      <c r="H321" s="10"/>
    </row>
    <row r="322" spans="2:8" ht="15">
      <c r="B322" s="10"/>
      <c r="C322" s="10"/>
      <c r="D322" s="10"/>
      <c r="E322" s="10"/>
      <c r="F322" s="10"/>
      <c r="H322" s="10"/>
    </row>
    <row r="323" spans="2:8" ht="15">
      <c r="B323" s="10"/>
      <c r="C323" s="10"/>
      <c r="D323" s="10"/>
      <c r="E323" s="10"/>
      <c r="F323" s="10"/>
      <c r="H323" s="10"/>
    </row>
    <row r="324" spans="2:8" ht="15">
      <c r="B324" s="10"/>
      <c r="C324" s="10"/>
      <c r="D324" s="10"/>
      <c r="E324" s="10"/>
      <c r="F324" s="10"/>
      <c r="H324" s="10"/>
    </row>
  </sheetData>
  <sheetProtection/>
  <mergeCells count="69">
    <mergeCell ref="C18:D19"/>
    <mergeCell ref="H18:I19"/>
    <mergeCell ref="J18:K19"/>
    <mergeCell ref="M20:N20"/>
    <mergeCell ref="F113:H113"/>
    <mergeCell ref="F114:H114"/>
    <mergeCell ref="E22:F22"/>
    <mergeCell ref="E23:F23"/>
    <mergeCell ref="A113:D119"/>
    <mergeCell ref="B26:B32"/>
    <mergeCell ref="F115:H115"/>
    <mergeCell ref="E113:E119"/>
    <mergeCell ref="M18:N19"/>
    <mergeCell ref="F116:H116"/>
    <mergeCell ref="E21:F21"/>
    <mergeCell ref="F118:H118"/>
    <mergeCell ref="F119:H119"/>
    <mergeCell ref="G29:G32"/>
    <mergeCell ref="J20:K20"/>
    <mergeCell ref="L18:L19"/>
    <mergeCell ref="C26:C32"/>
    <mergeCell ref="C21:D21"/>
    <mergeCell ref="H22:I22"/>
    <mergeCell ref="F117:H117"/>
    <mergeCell ref="H23:I23"/>
    <mergeCell ref="A26:A32"/>
    <mergeCell ref="F27:H27"/>
    <mergeCell ref="F28:H28"/>
    <mergeCell ref="F29:F32"/>
    <mergeCell ref="H29:H32"/>
    <mergeCell ref="D27:D32"/>
    <mergeCell ref="A6:N6"/>
    <mergeCell ref="A7:N7"/>
    <mergeCell ref="A8:N8"/>
    <mergeCell ref="A9:N9"/>
    <mergeCell ref="H15:N15"/>
    <mergeCell ref="H20:I20"/>
    <mergeCell ref="E20:F20"/>
    <mergeCell ref="C20:D20"/>
    <mergeCell ref="A18:A19"/>
    <mergeCell ref="B18:B19"/>
    <mergeCell ref="M22:N22"/>
    <mergeCell ref="M23:N23"/>
    <mergeCell ref="K31:K32"/>
    <mergeCell ref="I26:N27"/>
    <mergeCell ref="L31:L32"/>
    <mergeCell ref="E18:G18"/>
    <mergeCell ref="E19:F19"/>
    <mergeCell ref="I30:J30"/>
    <mergeCell ref="I28:J28"/>
    <mergeCell ref="C45:C46"/>
    <mergeCell ref="D26:H26"/>
    <mergeCell ref="J21:K21"/>
    <mergeCell ref="J22:K22"/>
    <mergeCell ref="J23:K23"/>
    <mergeCell ref="J31:J32"/>
    <mergeCell ref="C23:D23"/>
    <mergeCell ref="I31:I32"/>
    <mergeCell ref="C22:D22"/>
    <mergeCell ref="H21:I21"/>
    <mergeCell ref="E27:E32"/>
    <mergeCell ref="M31:M32"/>
    <mergeCell ref="N31:N32"/>
    <mergeCell ref="H11:N11"/>
    <mergeCell ref="K30:L30"/>
    <mergeCell ref="K28:L28"/>
    <mergeCell ref="M28:N28"/>
    <mergeCell ref="M30:N30"/>
    <mergeCell ref="M21:N21"/>
  </mergeCells>
  <printOptions/>
  <pageMargins left="0.31496062992125984" right="0.31496062992125984" top="0.15748031496062992" bottom="0" header="0.31496062992125984" footer="0.31496062992125984"/>
  <pageSetup horizontalDpi="600" verticalDpi="600" orientation="portrait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2017-04-28T05:51:55Z</cp:lastPrinted>
  <dcterms:created xsi:type="dcterms:W3CDTF">2015-05-18T08:12:45Z</dcterms:created>
  <dcterms:modified xsi:type="dcterms:W3CDTF">2017-12-04T08:37:40Z</dcterms:modified>
  <cp:category/>
  <cp:version/>
  <cp:contentType/>
  <cp:contentStatus/>
</cp:coreProperties>
</file>